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7e939aec0a8a33/Desktop/Ayuntamientos/Ayuntamiento de Mella/Proceso contenes Mella/Proceso contenes y aceras 2da etapa/"/>
    </mc:Choice>
  </mc:AlternateContent>
  <xr:revisionPtr revIDLastSave="21" documentId="8_{395E1B8F-77CC-43D8-9233-9DFDB6C81031}" xr6:coauthVersionLast="47" xr6:coauthVersionMax="47" xr10:uidLastSave="{A9BFCFEB-1BE0-4BF8-8773-CFA89B3021C2}"/>
  <bookViews>
    <workbookView xWindow="-120" yWindow="-120" windowWidth="27825" windowHeight="16440" tabRatio="910" firstSheet="3" activeTab="3" xr2:uid="{00000000-000D-0000-FFFF-FFFF00000000}"/>
  </bookViews>
  <sheets>
    <sheet name="PRESUP.EDIF.TIPO A &quot;EL RIIITO&quot;" sheetId="16" state="hidden" r:id="rId1"/>
    <sheet name="PRES Comision" sheetId="4" state="hidden" r:id="rId2"/>
    <sheet name="PRES Comision PRECIO ANTIGUO" sheetId="15" state="hidden" r:id="rId3"/>
    <sheet name="Mella" sheetId="3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\4" localSheetId="2">#REF!</definedName>
    <definedName name="\4">#REF!</definedName>
    <definedName name="\6" localSheetId="2">#REF!</definedName>
    <definedName name="\6">#REF!</definedName>
    <definedName name="\A" localSheetId="2">[1]Presup.!#REF!</definedName>
    <definedName name="\A">[1]Presup.!#REF!</definedName>
    <definedName name="\E" localSheetId="2">#REF!</definedName>
    <definedName name="\E">#REF!</definedName>
    <definedName name="\I" localSheetId="2">#REF!</definedName>
    <definedName name="\I">#REF!</definedName>
    <definedName name="\M" localSheetId="2">[1]Presup.!#REF!</definedName>
    <definedName name="\M">[1]Presup.!#REF!</definedName>
    <definedName name="\N" localSheetId="2">#REF!</definedName>
    <definedName name="\N">#REF!</definedName>
    <definedName name="\O" localSheetId="2">#REF!</definedName>
    <definedName name="\O">#REF!</definedName>
    <definedName name="\p" localSheetId="2">[2]PRESUPUESTO!#REF!</definedName>
    <definedName name="\p">[2]PRESUPUESTO!#REF!</definedName>
    <definedName name="\q" localSheetId="2">[2]PRESUPUESTO!#REF!</definedName>
    <definedName name="\q">[2]PRESUPUESTO!#REF!</definedName>
    <definedName name="\R" localSheetId="2">[1]Presup.!#REF!</definedName>
    <definedName name="\R">[1]Presup.!#REF!</definedName>
    <definedName name="\T" localSheetId="2">[1]Presup.!#REF!</definedName>
    <definedName name="\T">[1]Presup.!#REF!</definedName>
    <definedName name="\U" localSheetId="2">#REF!</definedName>
    <definedName name="\U">#REF!</definedName>
    <definedName name="\w" localSheetId="2">[2]PRESUPUESTO!#REF!</definedName>
    <definedName name="\w">[2]PRESUPUESTO!#REF!</definedName>
    <definedName name="\z" localSheetId="2">[2]PRESUPUESTO!#REF!</definedName>
    <definedName name="\z">[2]PRESUPUESTO!#REF!</definedName>
    <definedName name="_______________________________OP1">'[3]Mano Obra'!$D$12</definedName>
    <definedName name="_______________________________OP2">'[3]Mano Obra'!$D$14</definedName>
    <definedName name="_______________________________OP3">'[3]Mano Obra'!$D$15</definedName>
    <definedName name="_____________________________OP1">'[3]Mano Obra'!$D$12</definedName>
    <definedName name="_____________________________OP2">'[3]Mano Obra'!$D$14</definedName>
    <definedName name="_____________________________OP3">'[3]Mano Obra'!$D$15</definedName>
    <definedName name="___________________________OP1">'[3]Mano Obra'!$D$12</definedName>
    <definedName name="___________________________OP2">'[3]Mano Obra'!$D$14</definedName>
    <definedName name="___________________________OP3">'[3]Mano Obra'!$D$15</definedName>
    <definedName name="__________________________OP1">'[3]Mano Obra'!$D$12</definedName>
    <definedName name="__________________________OP2">'[3]Mano Obra'!$D$14</definedName>
    <definedName name="__________________________OP3">'[3]Mano Obra'!$D$15</definedName>
    <definedName name="_________________________OP1">'[3]Mano Obra'!$D$12</definedName>
    <definedName name="_________________________OP2">'[3]Mano Obra'!$D$14</definedName>
    <definedName name="_________________________OP3">'[3]Mano Obra'!$D$15</definedName>
    <definedName name="_______________________OP1">'[3]Mano Obra'!$D$12</definedName>
    <definedName name="_______________________OP2">'[3]Mano Obra'!$D$14</definedName>
    <definedName name="_______________________OP3">'[3]Mano Obra'!$D$15</definedName>
    <definedName name="_____________________OP1">'[3]Mano Obra'!$D$12</definedName>
    <definedName name="_____________________OP2">'[3]Mano Obra'!$D$14</definedName>
    <definedName name="_____________________OP3">'[3]Mano Obra'!$D$15</definedName>
    <definedName name="____________________OP1">'[3]Mano Obra'!$D$12</definedName>
    <definedName name="____________________OP2">'[3]Mano Obra'!$D$14</definedName>
    <definedName name="____________________OP3">'[3]Mano Obra'!$D$15</definedName>
    <definedName name="___________________OP1">'[3]Mano Obra'!$D$12</definedName>
    <definedName name="___________________OP2">'[3]Mano Obra'!$D$14</definedName>
    <definedName name="___________________OP3">'[3]Mano Obra'!$D$15</definedName>
    <definedName name="_________________OP1">'[3]Mano Obra'!$D$12</definedName>
    <definedName name="_________________OP2">'[3]Mano Obra'!$D$14</definedName>
    <definedName name="_________________OP3">'[3]Mano Obra'!$D$15</definedName>
    <definedName name="_______________OP1">'[3]Mano Obra'!$D$12</definedName>
    <definedName name="_______________OP2">'[3]Mano Obra'!$D$14</definedName>
    <definedName name="_______________OP3">'[3]Mano Obra'!$D$15</definedName>
    <definedName name="______________OP1">'[3]Mano Obra'!$D$12</definedName>
    <definedName name="______________OP2">'[3]Mano Obra'!$D$14</definedName>
    <definedName name="______________OP3">'[3]Mano Obra'!$D$15</definedName>
    <definedName name="_____________OP1">'[3]Mano Obra'!$D$12</definedName>
    <definedName name="_____________OP2">'[3]Mano Obra'!$D$14</definedName>
    <definedName name="_____________OP3">'[3]Mano Obra'!$D$15</definedName>
    <definedName name="___________CAL50" localSheetId="2">#REF!</definedName>
    <definedName name="___________CAL50">#REF!</definedName>
    <definedName name="___________mz125" localSheetId="2">#REF!</definedName>
    <definedName name="___________mz125">#REF!</definedName>
    <definedName name="___________MZ13" localSheetId="2">#REF!</definedName>
    <definedName name="___________MZ13">#REF!</definedName>
    <definedName name="___________MZ14" localSheetId="2">#REF!</definedName>
    <definedName name="___________MZ14">#REF!</definedName>
    <definedName name="___________MZ17" localSheetId="2">#REF!</definedName>
    <definedName name="___________MZ17">#REF!</definedName>
    <definedName name="___________OP1">'[3]Mano Obra'!$D$12</definedName>
    <definedName name="___________OP2">'[3]Mano Obra'!$D$14</definedName>
    <definedName name="___________OP3">'[3]Mano Obra'!$D$15</definedName>
    <definedName name="_________CAL50">[4]insumo!$D$11</definedName>
    <definedName name="_________hor210">'[5]anal term'!$G$1512</definedName>
    <definedName name="_________mz125" localSheetId="2">[4]Mezcla!#REF!</definedName>
    <definedName name="_________mz125">[4]Mezcla!#REF!</definedName>
    <definedName name="_________MZ13" localSheetId="2">[4]Mezcla!#REF!</definedName>
    <definedName name="_________MZ13">[4]Mezcla!#REF!</definedName>
    <definedName name="_________MZ14" localSheetId="2">[4]Mezcla!#REF!</definedName>
    <definedName name="_________MZ14">[4]Mezcla!#REF!</definedName>
    <definedName name="_________MZ17" localSheetId="2">[4]Mezcla!#REF!</definedName>
    <definedName name="_________MZ17">[4]Mezcla!#REF!</definedName>
    <definedName name="_________OP1">'[3]Mano Obra'!$D$12</definedName>
    <definedName name="_________OP2">'[3]Mano Obra'!$D$14</definedName>
    <definedName name="_________OP3">'[3]Mano Obra'!$D$15</definedName>
    <definedName name="________CAL50" localSheetId="2">#REF!</definedName>
    <definedName name="________CAL50">#REF!</definedName>
    <definedName name="________hor210">'[5]anal term'!$G$1512</definedName>
    <definedName name="________MZ1155" localSheetId="2">#REF!</definedName>
    <definedName name="________MZ1155">#REF!</definedName>
    <definedName name="________mz125" localSheetId="2">#REF!</definedName>
    <definedName name="________mz125">#REF!</definedName>
    <definedName name="________MZ13" localSheetId="2">#REF!</definedName>
    <definedName name="________MZ13">#REF!</definedName>
    <definedName name="________MZ14" localSheetId="2">#REF!</definedName>
    <definedName name="________MZ14">#REF!</definedName>
    <definedName name="________MZ17" localSheetId="2">#REF!</definedName>
    <definedName name="________MZ17">#REF!</definedName>
    <definedName name="________OP1">'[3]Mano Obra'!$D$12</definedName>
    <definedName name="________OP2">'[3]Mano Obra'!$D$14</definedName>
    <definedName name="________OP3">'[3]Mano Obra'!$D$15</definedName>
    <definedName name="_______hor210">'[5]anal term'!$G$1512</definedName>
    <definedName name="_______MZ16" localSheetId="2">#REF!</definedName>
    <definedName name="_______MZ16">#REF!</definedName>
    <definedName name="_______OP1">'[3]Mano Obra'!$D$12</definedName>
    <definedName name="_______OP2">'[3]Mano Obra'!$D$14</definedName>
    <definedName name="_______OP3">'[3]Mano Obra'!$D$15</definedName>
    <definedName name="______CAL50" localSheetId="2">#REF!</definedName>
    <definedName name="______CAL50">#REF!</definedName>
    <definedName name="______hor210">'[5]anal term'!$G$1512</definedName>
    <definedName name="______MZ1155" localSheetId="2">#REF!</definedName>
    <definedName name="______MZ1155">#REF!</definedName>
    <definedName name="______mz125" localSheetId="2">#REF!</definedName>
    <definedName name="______mz125">#REF!</definedName>
    <definedName name="______MZ13" localSheetId="2">#REF!</definedName>
    <definedName name="______MZ13">#REF!</definedName>
    <definedName name="______MZ14" localSheetId="2">#REF!</definedName>
    <definedName name="______MZ14">#REF!</definedName>
    <definedName name="______MZ16" localSheetId="2">#REF!</definedName>
    <definedName name="______MZ16">#REF!</definedName>
    <definedName name="______MZ17" localSheetId="2">#REF!</definedName>
    <definedName name="______MZ17">#REF!</definedName>
    <definedName name="______OP1">'[3]Mano Obra'!$D$12</definedName>
    <definedName name="______OP2">'[3]Mano Obra'!$D$14</definedName>
    <definedName name="______OP3">'[3]Mano Obra'!$D$15</definedName>
    <definedName name="_____CAL50" localSheetId="2">#REF!</definedName>
    <definedName name="_____CAL50">#REF!</definedName>
    <definedName name="_____hor210">'[5]anal term'!$G$1512</definedName>
    <definedName name="_____MZ1155" localSheetId="2">#REF!</definedName>
    <definedName name="_____MZ1155">#REF!</definedName>
    <definedName name="_____mz125" localSheetId="2">#REF!</definedName>
    <definedName name="_____mz125">#REF!</definedName>
    <definedName name="_____MZ13" localSheetId="2">#REF!</definedName>
    <definedName name="_____MZ13">#REF!</definedName>
    <definedName name="_____MZ14" localSheetId="2">#REF!</definedName>
    <definedName name="_____MZ14">#REF!</definedName>
    <definedName name="_____MZ16" localSheetId="2">#REF!</definedName>
    <definedName name="_____MZ16">#REF!</definedName>
    <definedName name="_____MZ17" localSheetId="2">#REF!</definedName>
    <definedName name="_____MZ17">#REF!</definedName>
    <definedName name="_____OP1">'[3]Mano Obra'!$D$12</definedName>
    <definedName name="_____OP2">'[3]Mano Obra'!$D$14</definedName>
    <definedName name="_____OP3">'[3]Mano Obra'!$D$15</definedName>
    <definedName name="____hor210">'[5]anal term'!$G$1512</definedName>
    <definedName name="____MZ1155">[4]Mezcla!$F$37</definedName>
    <definedName name="____MZ16" localSheetId="2">#REF!</definedName>
    <definedName name="____MZ16">#REF!</definedName>
    <definedName name="____OP1">'[3]Mano Obra'!$D$12</definedName>
    <definedName name="____OP2">'[3]Mano Obra'!$D$14</definedName>
    <definedName name="____OP3">'[3]Mano Obra'!$D$15</definedName>
    <definedName name="___CAL50">[6]insumo!$D$11</definedName>
    <definedName name="___HAC3">'[7]ANALISIS PARTIDAS CARRET.'!$H$564</definedName>
    <definedName name="___hor140" localSheetId="2">#REF!</definedName>
    <definedName name="___hor140">#REF!</definedName>
    <definedName name="___hor210">'[5]anal term'!$G$1512</definedName>
    <definedName name="___hor280">[8]Analisis!$D$63</definedName>
    <definedName name="___MZ1155" localSheetId="2">#REF!</definedName>
    <definedName name="___MZ1155">#REF!</definedName>
    <definedName name="___mz125" localSheetId="2">[6]Mezcla!#REF!</definedName>
    <definedName name="___mz125">[6]Mezcla!#REF!</definedName>
    <definedName name="___MZ13" localSheetId="2">[6]Mezcla!#REF!</definedName>
    <definedName name="___MZ13">[6]Mezcla!#REF!</definedName>
    <definedName name="___MZ14" localSheetId="2">[6]Mezcla!#REF!</definedName>
    <definedName name="___MZ14">[6]Mezcla!#REF!</definedName>
    <definedName name="___MZ16" localSheetId="2">#REF!</definedName>
    <definedName name="___MZ16">#REF!</definedName>
    <definedName name="___MZ17" localSheetId="2">[6]Mezcla!#REF!</definedName>
    <definedName name="___MZ17">[6]Mezcla!#REF!</definedName>
    <definedName name="___OP1">'[3]Mano Obra'!$D$12</definedName>
    <definedName name="___OP2">'[3]Mano Obra'!$D$14</definedName>
    <definedName name="___OP3">'[3]Mano Obra'!$D$15</definedName>
    <definedName name="___pu1" localSheetId="2">#REF!</definedName>
    <definedName name="___pu1">#REF!</definedName>
    <definedName name="___pu10" localSheetId="2">#REF!</definedName>
    <definedName name="___pu10">#REF!</definedName>
    <definedName name="___pu2" localSheetId="2">#REF!</definedName>
    <definedName name="___pu2">#REF!</definedName>
    <definedName name="___pu4">[9]Sheet4!$E:$E</definedName>
    <definedName name="___pu5">[9]Sheet5!$E:$E</definedName>
    <definedName name="___PU6" localSheetId="2">#REF!</definedName>
    <definedName name="___PU6">#REF!</definedName>
    <definedName name="___pu7" localSheetId="2">#REF!</definedName>
    <definedName name="___pu7">#REF!</definedName>
    <definedName name="___pu8" localSheetId="2">#REF!</definedName>
    <definedName name="___pu8">#REF!</definedName>
    <definedName name="___TC110" localSheetId="2">#REF!</definedName>
    <definedName name="___TC110">#REF!</definedName>
    <definedName name="___ZC1" localSheetId="2">#REF!</definedName>
    <definedName name="___ZC1">#REF!</definedName>
    <definedName name="___ZE1" localSheetId="2">#REF!</definedName>
    <definedName name="___ZE1">#REF!</definedName>
    <definedName name="___ZE2" localSheetId="2">#REF!</definedName>
    <definedName name="___ZE2">#REF!</definedName>
    <definedName name="___ZE3" localSheetId="2">#REF!</definedName>
    <definedName name="___ZE3">#REF!</definedName>
    <definedName name="___ZE4" localSheetId="2">#REF!</definedName>
    <definedName name="___ZE4">#REF!</definedName>
    <definedName name="___ZE5" localSheetId="2">#REF!</definedName>
    <definedName name="___ZE5">#REF!</definedName>
    <definedName name="___ZE6" localSheetId="2">#REF!</definedName>
    <definedName name="___ZE6">#REF!</definedName>
    <definedName name="__123Graph_A" localSheetId="2" hidden="1">[10]A!#REF!</definedName>
    <definedName name="__123Graph_A" hidden="1">[10]A!#REF!</definedName>
    <definedName name="__123Graph_B" localSheetId="2" hidden="1">[10]A!#REF!</definedName>
    <definedName name="__123Graph_B" hidden="1">[10]A!#REF!</definedName>
    <definedName name="__123Graph_C" localSheetId="2" hidden="1">[10]A!#REF!</definedName>
    <definedName name="__123Graph_C" hidden="1">[10]A!#REF!</definedName>
    <definedName name="__123Graph_D" localSheetId="2" hidden="1">[10]A!#REF!</definedName>
    <definedName name="__123Graph_D" hidden="1">[10]A!#REF!</definedName>
    <definedName name="__123Graph_E" localSheetId="2" hidden="1">[10]A!#REF!</definedName>
    <definedName name="__123Graph_E" hidden="1">[10]A!#REF!</definedName>
    <definedName name="__123Graph_F" localSheetId="2" hidden="1">[10]A!#REF!</definedName>
    <definedName name="__123Graph_F" hidden="1">[10]A!#REF!</definedName>
    <definedName name="__CAL50" localSheetId="2">#REF!</definedName>
    <definedName name="__CAL50">#REF!</definedName>
    <definedName name="__F">[11]A!#REF!</definedName>
    <definedName name="__hor140" localSheetId="2">#REF!</definedName>
    <definedName name="__hor140">#REF!</definedName>
    <definedName name="__hor210">'[5]anal term'!$G$1512</definedName>
    <definedName name="__hor280">[12]Analisis!$D$63</definedName>
    <definedName name="__IntlFixup" hidden="1">TRUE</definedName>
    <definedName name="__MZ1155" localSheetId="2">#REF!</definedName>
    <definedName name="__MZ1155">#REF!</definedName>
    <definedName name="__mz125" localSheetId="2">#REF!</definedName>
    <definedName name="__mz125">#REF!</definedName>
    <definedName name="__MZ13" localSheetId="2">#REF!</definedName>
    <definedName name="__MZ13">#REF!</definedName>
    <definedName name="__MZ14" localSheetId="2">#REF!</definedName>
    <definedName name="__MZ14">#REF!</definedName>
    <definedName name="__MZ16" localSheetId="2">#REF!</definedName>
    <definedName name="__MZ16">#REF!</definedName>
    <definedName name="__MZ17" localSheetId="2">#REF!</definedName>
    <definedName name="__MZ17">#REF!</definedName>
    <definedName name="__OP1">'[3]Mano Obra'!$D$12</definedName>
    <definedName name="__OP2">'[3]Mano Obra'!$D$14</definedName>
    <definedName name="__OP3">'[3]Mano Obra'!$D$15</definedName>
    <definedName name="__pu1" localSheetId="2">#REF!</definedName>
    <definedName name="__pu1">#REF!</definedName>
    <definedName name="__pu10" localSheetId="2">#REF!</definedName>
    <definedName name="__pu10">#REF!</definedName>
    <definedName name="__pu2" localSheetId="2">#REF!</definedName>
    <definedName name="__pu2">#REF!</definedName>
    <definedName name="__pu3" localSheetId="2">#REF!</definedName>
    <definedName name="__pu3">#REF!</definedName>
    <definedName name="__pu4">[13]Sheet4!$E:$E</definedName>
    <definedName name="__pu5">[13]Sheet5!$E:$E</definedName>
    <definedName name="__PU6" localSheetId="2">#REF!</definedName>
    <definedName name="__PU6">#REF!</definedName>
    <definedName name="__pu7" localSheetId="2">#REF!</definedName>
    <definedName name="__pu7">#REF!</definedName>
    <definedName name="__pu8" localSheetId="2">#REF!</definedName>
    <definedName name="__pu8">#REF!</definedName>
    <definedName name="__REALIZADO" localSheetId="2">[2]PRESUPUESTO!#REF!</definedName>
    <definedName name="__REALIZADO">[2]PRESUPUESTO!#REF!</definedName>
    <definedName name="__SUB1" localSheetId="2">[14]Análisis!#REF!</definedName>
    <definedName name="__SUB1">[14]Análisis!#REF!</definedName>
    <definedName name="__TC110" localSheetId="2">#REF!</definedName>
    <definedName name="__TC110">#REF!</definedName>
    <definedName name="__TUB24">#REF!</definedName>
    <definedName name="__ZC1" localSheetId="2">#REF!</definedName>
    <definedName name="__ZC1">#REF!</definedName>
    <definedName name="__ZE1" localSheetId="2">#REF!</definedName>
    <definedName name="__ZE1">#REF!</definedName>
    <definedName name="__ZE2" localSheetId="2">#REF!</definedName>
    <definedName name="__ZE2">#REF!</definedName>
    <definedName name="__ZE3" localSheetId="2">#REF!</definedName>
    <definedName name="__ZE3">#REF!</definedName>
    <definedName name="__ZE4" localSheetId="2">#REF!</definedName>
    <definedName name="__ZE4">#REF!</definedName>
    <definedName name="__ZE5" localSheetId="2">#REF!</definedName>
    <definedName name="__ZE5">#REF!</definedName>
    <definedName name="__ZE6" localSheetId="2">#REF!</definedName>
    <definedName name="__ZE6">#REF!</definedName>
    <definedName name="_01_MOV_DE_TIERRA" localSheetId="2">#REF!</definedName>
    <definedName name="_01_MOV_DE_TIERRA">#REF!</definedName>
    <definedName name="_02_Hormigón" localSheetId="2">#REF!</definedName>
    <definedName name="_02_Hormigón">#REF!</definedName>
    <definedName name="_03_Verjas" localSheetId="2">#REF!</definedName>
    <definedName name="_03_Verjas">#REF!</definedName>
    <definedName name="_04_Pasarela" localSheetId="2">#REF!</definedName>
    <definedName name="_04_Pasarela">#REF!</definedName>
    <definedName name="_05_Inst_Sanit_Edif" localSheetId="2">#REF!</definedName>
    <definedName name="_05_Inst_Sanit_Edif">#REF!</definedName>
    <definedName name="_07_Mampostería" localSheetId="2">#REF!</definedName>
    <definedName name="_07_Mampostería">#REF!</definedName>
    <definedName name="_08_Techos" localSheetId="2">#REF!</definedName>
    <definedName name="_08_Techos">#REF!</definedName>
    <definedName name="_09_Revestimientos" localSheetId="2">#REF!</definedName>
    <definedName name="_09_Revestimientos">#REF!</definedName>
    <definedName name="_1" localSheetId="2">[15]A!#REF!</definedName>
    <definedName name="_1">[15]A!#REF!</definedName>
    <definedName name="_1___MAT_ACERO" localSheetId="2">#REF!</definedName>
    <definedName name="_1___MAT_ACERO">#REF!</definedName>
    <definedName name="_1_0">'[16]ANÁLISIS DE COSTO EDIFICIOS'!#REF!</definedName>
    <definedName name="_10___PRES_PLAFONES" localSheetId="2">#REF!</definedName>
    <definedName name="_10___PRES_PLAFONES">#REF!</definedName>
    <definedName name="_10_Puertas" localSheetId="2">#REF!</definedName>
    <definedName name="_10_Puertas">#REF!</definedName>
    <definedName name="_10MAT_HORM._I" localSheetId="2">#REF!</definedName>
    <definedName name="_10MAT_HORM._I">#REF!</definedName>
    <definedName name="_11___PRES_REVEST." localSheetId="2">#REF!</definedName>
    <definedName name="_11___PRES_REVEST.">#REF!</definedName>
    <definedName name="_11MAT_MOVTO_TIERR" localSheetId="2">#REF!</definedName>
    <definedName name="_11MAT_MOVTO_TIERR">#REF!</definedName>
    <definedName name="_12___PRES_TOTAL" localSheetId="2">#REF!</definedName>
    <definedName name="_12___PRES_TOTAL">#REF!</definedName>
    <definedName name="_12_Ventanas" localSheetId="2">#REF!</definedName>
    <definedName name="_12_Ventanas">#REF!</definedName>
    <definedName name="_12MAT_PINTURA" localSheetId="2">#REF!</definedName>
    <definedName name="_12MAT_PINTURA">#REF!</definedName>
    <definedName name="_13___PRES_VENTANAS" localSheetId="2">#REF!</definedName>
    <definedName name="_13___PRES_VENTANAS">#REF!</definedName>
    <definedName name="_13_Pisos" localSheetId="2">#REF!</definedName>
    <definedName name="_13_Pisos">#REF!</definedName>
    <definedName name="_13MAT_PINTURAS" localSheetId="2">#REF!</definedName>
    <definedName name="_13MAT_PINTURAS">#REF!</definedName>
    <definedName name="_14__ANAL_REV.CER" localSheetId="2">#REF!</definedName>
    <definedName name="_14__ANAL_REV.CER">#REF!</definedName>
    <definedName name="_14_Plafond" localSheetId="2">#REF!</definedName>
    <definedName name="_14_Plafond">#REF!</definedName>
    <definedName name="_14MAT_PLAFONES" localSheetId="2">#REF!</definedName>
    <definedName name="_14MAT_PLAFONES">#REF!</definedName>
    <definedName name="_15__MAT_AGREGADOS" localSheetId="2">#REF!</definedName>
    <definedName name="_15__MAT_AGREGADOS">#REF!</definedName>
    <definedName name="_15_Ebanis_Edif" localSheetId="2">#REF!</definedName>
    <definedName name="_15_Ebanis_Edif">#REF!</definedName>
    <definedName name="_15MAT_REVEST." localSheetId="2">#REF!</definedName>
    <definedName name="_15MAT_REVEST.">#REF!</definedName>
    <definedName name="_16__MAT_BLOQUES" localSheetId="2">#REF!</definedName>
    <definedName name="_16__MAT_BLOQUES">#REF!</definedName>
    <definedName name="_17__MAT_CARP." localSheetId="2">#REF!</definedName>
    <definedName name="_17__MAT_CARP.">#REF!</definedName>
    <definedName name="_17_Acces_Edif" localSheetId="2">#REF!</definedName>
    <definedName name="_17_Acces_Edif">#REF!</definedName>
    <definedName name="_17MAT_VENTANAS" localSheetId="2">#REF!</definedName>
    <definedName name="_17MAT_VENTANAS">#REF!</definedName>
    <definedName name="_18__MAT_CEMENTOS" localSheetId="2">#REF!</definedName>
    <definedName name="_18__MAT_CEMENTOS">#REF!</definedName>
    <definedName name="_18_Inst_Sanit_Solar" localSheetId="2">#REF!</definedName>
    <definedName name="_18_Inst_Sanit_Solar">#REF!</definedName>
    <definedName name="_18OBRA_MANO" localSheetId="2">#REF!</definedName>
    <definedName name="_18OBRA_MANO">#REF!</definedName>
    <definedName name="_19__MAT_HORM._I" localSheetId="2">#REF!</definedName>
    <definedName name="_19__MAT_HORM._I">#REF!</definedName>
    <definedName name="_1ANAL_REV.CER" localSheetId="2">#REF!</definedName>
    <definedName name="_1ANAL_REV.CER">#REF!</definedName>
    <definedName name="_2___MAT_CERRAJ." localSheetId="2">#REF!</definedName>
    <definedName name="_2___MAT_CERRAJ.">#REF!</definedName>
    <definedName name="_20__MAT_MOVTO_TIERR" localSheetId="2">#REF!</definedName>
    <definedName name="_20__MAT_MOVTO_TIERR">#REF!</definedName>
    <definedName name="_20_Parqueos_Aceras" localSheetId="2">#REF!</definedName>
    <definedName name="_20_Parqueos_Aceras">#REF!</definedName>
    <definedName name="_20PRES_DESAGUES" localSheetId="2">#REF!</definedName>
    <definedName name="_20PRES_DESAGUES">#REF!</definedName>
    <definedName name="_21__MAT_PINTURA" localSheetId="2">#REF!</definedName>
    <definedName name="_21__MAT_PINTURA">#REF!</definedName>
    <definedName name="_21_Cisterna" localSheetId="2">#REF!</definedName>
    <definedName name="_21_Cisterna">#REF!</definedName>
    <definedName name="_22__MAT_PINTURAS" localSheetId="2">#REF!</definedName>
    <definedName name="_22__MAT_PINTURAS">#REF!</definedName>
    <definedName name="_22_Casetas" localSheetId="2">#REF!</definedName>
    <definedName name="_22_Casetas">#REF!</definedName>
    <definedName name="_22PRES_FINO" localSheetId="2">#REF!</definedName>
    <definedName name="_22PRES_FINO">#REF!</definedName>
    <definedName name="_23__MAT_PLAFONES" localSheetId="2">#REF!</definedName>
    <definedName name="_23__MAT_PLAFONES">#REF!</definedName>
    <definedName name="_23_Jardinería" localSheetId="2">#REF!</definedName>
    <definedName name="_23_Jardinería">#REF!</definedName>
    <definedName name="_24__MAT_REVEST." localSheetId="2">#REF!</definedName>
    <definedName name="_24__MAT_REVEST.">#REF!</definedName>
    <definedName name="_24PRES_HORMIGON" localSheetId="2">#REF!</definedName>
    <definedName name="_24PRES_HORMIGON">#REF!</definedName>
    <definedName name="_25__OBRA_MANO" localSheetId="2">#REF!</definedName>
    <definedName name="_25__OBRA_MANO">#REF!</definedName>
    <definedName name="_25_Estruct_Cont" localSheetId="2">#REF!</definedName>
    <definedName name="_25_Estruct_Cont">#REF!</definedName>
    <definedName name="_26_ANAL_REV.CER" localSheetId="2">#REF!</definedName>
    <definedName name="_26_ANAL_REV.CER">#REF!</definedName>
    <definedName name="_26PRES_I._SANIT." localSheetId="2">#REF!</definedName>
    <definedName name="_26PRES_I._SANIT.">#REF!</definedName>
    <definedName name="_27_MAT_ACERO" localSheetId="2">[17]Capilla!#REF!</definedName>
    <definedName name="_27_MAT_ACERO">[17]Capilla!#REF!</definedName>
    <definedName name="_28_Gastos_Grales" localSheetId="2">#REF!</definedName>
    <definedName name="_28_Gastos_Grales">#REF!</definedName>
    <definedName name="_28_MAT_AGREGADOS" localSheetId="2">#REF!</definedName>
    <definedName name="_28_MAT_AGREGADOS">#REF!</definedName>
    <definedName name="_28PRES_M._TIERRAS" localSheetId="2">#REF!</definedName>
    <definedName name="_28PRES_M._TIERRAS">#REF!</definedName>
    <definedName name="_29_MAT_BLOQUES" localSheetId="2">#REF!</definedName>
    <definedName name="_29_MAT_BLOQUES">#REF!</definedName>
    <definedName name="_3___MAT_VENTANAS" localSheetId="2">#REF!</definedName>
    <definedName name="_3___MAT_VENTANAS">#REF!</definedName>
    <definedName name="_30_MAT_CARP." localSheetId="2">#REF!</definedName>
    <definedName name="_30_MAT_CARP.">#REF!</definedName>
    <definedName name="_30PRES_MISCEL." localSheetId="2">#REF!</definedName>
    <definedName name="_30PRES_MISCEL.">#REF!</definedName>
    <definedName name="_31_MAT_CEMENTOS" localSheetId="2">#REF!</definedName>
    <definedName name="_31_MAT_CEMENTOS">#REF!</definedName>
    <definedName name="_32_MAT_CERRAJ." localSheetId="2">[17]Capilla!#REF!</definedName>
    <definedName name="_32_MAT_CERRAJ.">[17]Capilla!#REF!</definedName>
    <definedName name="_32PRES_MUROS" localSheetId="2">#REF!</definedName>
    <definedName name="_32PRES_MUROS">#REF!</definedName>
    <definedName name="_33_MAT_HORM._I" localSheetId="2">#REF!</definedName>
    <definedName name="_33_MAT_HORM._I">#REF!</definedName>
    <definedName name="_34_MAT_MOVTO_TIERR" localSheetId="2">#REF!</definedName>
    <definedName name="_34_MAT_MOVTO_TIERR">#REF!</definedName>
    <definedName name="_34PRES_PAÑETE" localSheetId="2">#REF!</definedName>
    <definedName name="_34PRES_PAÑETE">#REF!</definedName>
    <definedName name="_35_MAT_PINTURA" localSheetId="2">#REF!</definedName>
    <definedName name="_35_MAT_PINTURA">#REF!</definedName>
    <definedName name="_36_MAT_PINTURAS" localSheetId="2">#REF!</definedName>
    <definedName name="_36_MAT_PINTURAS">#REF!</definedName>
    <definedName name="_36PRES_PINTURAS" localSheetId="2">#REF!</definedName>
    <definedName name="_36PRES_PINTURAS">#REF!</definedName>
    <definedName name="_37_MAT_PLAFONES" localSheetId="2">#REF!</definedName>
    <definedName name="_37_MAT_PLAFONES">#REF!</definedName>
    <definedName name="_38_MAT_REVEST." localSheetId="2">#REF!</definedName>
    <definedName name="_38_MAT_REVEST.">#REF!</definedName>
    <definedName name="_38PRES_PISOS" localSheetId="2">#REF!</definedName>
    <definedName name="_38PRES_PISOS">#REF!</definedName>
    <definedName name="_39_MAT_VENTANAS" localSheetId="2">[17]Capilla!#REF!</definedName>
    <definedName name="_39_MAT_VENTANAS">[17]Capilla!#REF!</definedName>
    <definedName name="_3MAT_ACERO" localSheetId="2">#REF!</definedName>
    <definedName name="_3MAT_ACERO">#REF!</definedName>
    <definedName name="_4___PRES_DESAGUES" localSheetId="2">#REF!</definedName>
    <definedName name="_4___PRES_DESAGUES">#REF!</definedName>
    <definedName name="_40_OBRA_MANO" localSheetId="2">#REF!</definedName>
    <definedName name="_40_OBRA_MANO">#REF!</definedName>
    <definedName name="_40PRES_PLAFONES" localSheetId="2">#REF!</definedName>
    <definedName name="_40PRES_PLAFONES">#REF!</definedName>
    <definedName name="_41_PRES_DESAGUES" localSheetId="2">[17]Capilla!#REF!</definedName>
    <definedName name="_41_PRES_DESAGUES">[17]Capilla!#REF!</definedName>
    <definedName name="_42_PRES_FINO" localSheetId="2">[17]Capilla!#REF!</definedName>
    <definedName name="_42_PRES_FINO">[17]Capilla!#REF!</definedName>
    <definedName name="_42PRES_REVEST." localSheetId="2">#REF!</definedName>
    <definedName name="_42PRES_REVEST.">#REF!</definedName>
    <definedName name="_43_PRES_I._SANIT." localSheetId="2">[17]Capilla!#REF!</definedName>
    <definedName name="_43_PRES_I._SANIT.">[17]Capilla!#REF!</definedName>
    <definedName name="_44_PRES_MISCEL." localSheetId="2">[17]Capilla!#REF!</definedName>
    <definedName name="_44_PRES_MISCEL.">[17]Capilla!#REF!</definedName>
    <definedName name="_44PRES_TOTAL" localSheetId="2">#REF!</definedName>
    <definedName name="_44PRES_TOTAL">#REF!</definedName>
    <definedName name="_45_PRES_PINTURAS" localSheetId="2">[17]Capilla!#REF!</definedName>
    <definedName name="_45_PRES_PINTURAS">[17]Capilla!#REF!</definedName>
    <definedName name="_46_PRES_PISOS" localSheetId="2">[17]Capilla!#REF!</definedName>
    <definedName name="_46_PRES_PISOS">[17]Capilla!#REF!</definedName>
    <definedName name="_46PRES_VENTANAS" localSheetId="2">#REF!</definedName>
    <definedName name="_46PRES_VENTANAS">#REF!</definedName>
    <definedName name="_47_PRES_PLAFONES" localSheetId="2">[17]Capilla!#REF!</definedName>
    <definedName name="_47_PRES_PLAFONES">[17]Capilla!#REF!</definedName>
    <definedName name="_48_PRES_REVEST." localSheetId="2">[17]Capilla!#REF!</definedName>
    <definedName name="_48_PRES_REVEST.">[17]Capilla!#REF!</definedName>
    <definedName name="_49_PRES_TOTAL" localSheetId="2">[17]Capilla!#REF!</definedName>
    <definedName name="_49_PRES_TOTAL">[17]Capilla!#REF!</definedName>
    <definedName name="_4MAT_AGREGADOS" localSheetId="2">#REF!</definedName>
    <definedName name="_4MAT_AGREGADOS">#REF!</definedName>
    <definedName name="_5___PRES_FINO" localSheetId="2">#REF!</definedName>
    <definedName name="_5___PRES_FINO">#REF!</definedName>
    <definedName name="_50_PRES_VENTANAS" localSheetId="2">[17]Capilla!#REF!</definedName>
    <definedName name="_50_PRES_VENTANAS">[17]Capilla!#REF!</definedName>
    <definedName name="_5MAT_BLOQUES" localSheetId="2">#REF!</definedName>
    <definedName name="_5MAT_BLOQUES">#REF!</definedName>
    <definedName name="_6___PRES_I._SANIT." localSheetId="2">#REF!</definedName>
    <definedName name="_6___PRES_I._SANIT.">#REF!</definedName>
    <definedName name="_6MAT_CARP." localSheetId="2">#REF!</definedName>
    <definedName name="_6MAT_CARP.">#REF!</definedName>
    <definedName name="_7___PRES_MISCEL." localSheetId="2">#REF!</definedName>
    <definedName name="_7___PRES_MISCEL.">#REF!</definedName>
    <definedName name="_7MAT_CEMENTOS" localSheetId="2">#REF!</definedName>
    <definedName name="_7MAT_CEMENTOS">#REF!</definedName>
    <definedName name="_8___PRES_PINTURAS" localSheetId="2">#REF!</definedName>
    <definedName name="_8___PRES_PINTURAS">#REF!</definedName>
    <definedName name="_9___PRES_PISOS" localSheetId="2">#REF!</definedName>
    <definedName name="_9___PRES_PISOS">#REF!</definedName>
    <definedName name="_9MAT_CERRAJ." localSheetId="2">#REF!</definedName>
    <definedName name="_9MAT_CERRAJ.">#REF!</definedName>
    <definedName name="_C">'[16]ANÁLISIS DE COSTO EDIFICIOS'!#REF!</definedName>
    <definedName name="_CAL50" localSheetId="2">#REF!</definedName>
    <definedName name="_CAL50">#REF!</definedName>
    <definedName name="_CTC220" localSheetId="2">#REF!</definedName>
    <definedName name="_CTC220">#REF!</definedName>
    <definedName name="_F" localSheetId="2">[10]A!#REF!</definedName>
    <definedName name="_F">[10]A!#REF!</definedName>
    <definedName name="_Fill" localSheetId="2" hidden="1">#REF!</definedName>
    <definedName name="_Fill" hidden="1">#REF!</definedName>
    <definedName name="_HAC3">#REF!</definedName>
    <definedName name="_hor140" localSheetId="2">#REF!</definedName>
    <definedName name="_hor140">#REF!</definedName>
    <definedName name="_hor210">'[5]anal term'!$G$1512</definedName>
    <definedName name="_hor280">[12]Analisis!$D$63</definedName>
    <definedName name="_k1" localSheetId="0">[18]Precios!$A$4:$F$1576</definedName>
    <definedName name="_k1">[19]Precios!$A$4:$F$1576</definedName>
    <definedName name="_k2">[20]Precios!$A$4:$F$1576</definedName>
    <definedName name="_k3" localSheetId="0">[18]Precios!$A$4:$F$1576</definedName>
    <definedName name="_k3">[19]Precios!$A$4:$F$1576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Z1155" localSheetId="2">#REF!</definedName>
    <definedName name="_MZ1155">#REF!</definedName>
    <definedName name="_mz125" localSheetId="2">#REF!</definedName>
    <definedName name="_mz125">#REF!</definedName>
    <definedName name="_MZ13" localSheetId="2">#REF!</definedName>
    <definedName name="_MZ13">#REF!</definedName>
    <definedName name="_MZ14" localSheetId="2">#REF!</definedName>
    <definedName name="_MZ14">#REF!</definedName>
    <definedName name="_MZ16" localSheetId="2">#REF!</definedName>
    <definedName name="_MZ16">#REF!</definedName>
    <definedName name="_MZ17" localSheetId="2">#REF!</definedName>
    <definedName name="_MZ17">#REF!</definedName>
    <definedName name="_o" localSheetId="2">#REF!</definedName>
    <definedName name="_o">#REF!</definedName>
    <definedName name="_OP1">'[3]Mano Obra'!$D$12</definedName>
    <definedName name="_OP2">'[3]Mano Obra'!$D$14</definedName>
    <definedName name="_OP3">'[3]Mano Obra'!$D$15</definedName>
    <definedName name="_Order1" hidden="1">255</definedName>
    <definedName name="_Order2" hidden="1">255</definedName>
    <definedName name="_PH140" localSheetId="2">#REF!</definedName>
    <definedName name="_PH140">#REF!</definedName>
    <definedName name="_PH160" localSheetId="2">#REF!</definedName>
    <definedName name="_PH160">#REF!</definedName>
    <definedName name="_PH180" localSheetId="2">#REF!</definedName>
    <definedName name="_PH180">#REF!</definedName>
    <definedName name="_PH210" localSheetId="2">#REF!</definedName>
    <definedName name="_PH210">#REF!</definedName>
    <definedName name="_PH240" localSheetId="2">#REF!</definedName>
    <definedName name="_PH240">#REF!</definedName>
    <definedName name="_PH250" localSheetId="2">#REF!</definedName>
    <definedName name="_PH250">#REF!</definedName>
    <definedName name="_PH260" localSheetId="2">#REF!</definedName>
    <definedName name="_PH260">#REF!</definedName>
    <definedName name="_PH280" localSheetId="2">#REF!</definedName>
    <definedName name="_PH280">#REF!</definedName>
    <definedName name="_PH300" localSheetId="2">#REF!</definedName>
    <definedName name="_PH300">#REF!</definedName>
    <definedName name="_PH315" localSheetId="2">#REF!</definedName>
    <definedName name="_PH315">#REF!</definedName>
    <definedName name="_PH350" localSheetId="2">#REF!</definedName>
    <definedName name="_PH350">#REF!</definedName>
    <definedName name="_PH400" localSheetId="2">#REF!</definedName>
    <definedName name="_PH400">#REF!</definedName>
    <definedName name="_pl1">[21]analisis!$G$2432</definedName>
    <definedName name="_pl12">[21]analisis!$G$2477</definedName>
    <definedName name="_pl316">[21]analisis!$G$2513</definedName>
    <definedName name="_pl38">[21]analisis!$G$2486</definedName>
    <definedName name="_PTC110" localSheetId="2">#REF!</definedName>
    <definedName name="_PTC110">#REF!</definedName>
    <definedName name="_PTC220" localSheetId="2">#REF!</definedName>
    <definedName name="_PTC220">#REF!</definedName>
    <definedName name="_pu1" localSheetId="2">#REF!</definedName>
    <definedName name="_pu1">#REF!</definedName>
    <definedName name="_pu10" localSheetId="2">#REF!</definedName>
    <definedName name="_pu10">#REF!</definedName>
    <definedName name="_pu2" localSheetId="2">#REF!</definedName>
    <definedName name="_pu2">#REF!</definedName>
    <definedName name="_PU3" localSheetId="2">#REF!</definedName>
    <definedName name="_PU3">#REF!</definedName>
    <definedName name="_pu4">[22]Sheet4!$E:$E</definedName>
    <definedName name="_pu5">[22]Sheet5!$E:$E</definedName>
    <definedName name="_PU6" localSheetId="2">#REF!</definedName>
    <definedName name="_PU6">#REF!</definedName>
    <definedName name="_pu7" localSheetId="2">#REF!</definedName>
    <definedName name="_pu7">#REF!</definedName>
    <definedName name="_pu8" localSheetId="2">#REF!</definedName>
    <definedName name="_pu8">#REF!</definedName>
    <definedName name="_Sort" localSheetId="2" hidden="1">#REF!</definedName>
    <definedName name="_Sort" hidden="1">#REF!</definedName>
    <definedName name="_SUB1" localSheetId="2">#REF!</definedName>
    <definedName name="_SUB1">#REF!</definedName>
    <definedName name="_TC110" localSheetId="2">#REF!</definedName>
    <definedName name="_TC110">#REF!</definedName>
    <definedName name="_TC220" localSheetId="2">#REF!</definedName>
    <definedName name="_TC220">#REF!</definedName>
    <definedName name="_TUB24" localSheetId="2">#REF!</definedName>
    <definedName name="_TUB24">#REF!</definedName>
    <definedName name="_TUB30">#REF!</definedName>
    <definedName name="_TUB36">#REF!</definedName>
    <definedName name="_TWS10">'[23]Analisis Detallado'!#REF!</definedName>
    <definedName name="_TWS12">'[23]Analisis Detallado'!#REF!</definedName>
    <definedName name="_TWS14">'[23]Analisis Detallado'!#REF!</definedName>
    <definedName name="_TWS16">'[23]Analisis Detallado'!#REF!</definedName>
    <definedName name="_TWS18">'[23]Analisis Detallado'!#REF!</definedName>
    <definedName name="_TWS8">'[23]Analisis Detallado'!#REF!</definedName>
    <definedName name="_VAR12">[24]Precio!$F$12</definedName>
    <definedName name="_VAR38">[24]Precio!$F$11</definedName>
    <definedName name="_ZC1" localSheetId="2">#REF!</definedName>
    <definedName name="_ZC1">#REF!</definedName>
    <definedName name="_ZE1" localSheetId="2">#REF!</definedName>
    <definedName name="_ZE1">#REF!</definedName>
    <definedName name="_ZE2" localSheetId="2">#REF!</definedName>
    <definedName name="_ZE2">#REF!</definedName>
    <definedName name="_ZE3" localSheetId="2">#REF!</definedName>
    <definedName name="_ZE3">#REF!</definedName>
    <definedName name="_ZE4" localSheetId="2">#REF!</definedName>
    <definedName name="_ZE4">#REF!</definedName>
    <definedName name="_ZE5" localSheetId="2">#REF!</definedName>
    <definedName name="_ZE5">#REF!</definedName>
    <definedName name="_ZE6" localSheetId="2">#REF!</definedName>
    <definedName name="_ZE6">#REF!</definedName>
    <definedName name="A" localSheetId="2">[10]A!#REF!</definedName>
    <definedName name="A">[10]A!#REF!</definedName>
    <definedName name="A_IMPRESIÓN_IM" localSheetId="2">#REF!</definedName>
    <definedName name="A_IMPRESIÓN_IM">#REF!</definedName>
    <definedName name="aa" localSheetId="2">#REF!</definedName>
    <definedName name="aa">#REF!</definedName>
    <definedName name="aa_2">"$#REF!.$B$109"</definedName>
    <definedName name="aa_3">"$#REF!.$B$109"</definedName>
    <definedName name="AAG">[24]Precio!$F$20</definedName>
    <definedName name="ABULT" localSheetId="2">#REF!</definedName>
    <definedName name="ABULT">#REF!</definedName>
    <definedName name="AC" localSheetId="2">#REF!</definedName>
    <definedName name="AC">#REF!</definedName>
    <definedName name="aca.19.km">'[25]Analisis Unitarios'!$F$154</definedName>
    <definedName name="aca.1er.km">'[25]Analisis Unitarios'!$F$136</definedName>
    <definedName name="aca.20.km">'[25]Analisis Unitarios'!$F$155</definedName>
    <definedName name="aca.30.km">'[25]Analisis Unitarios'!$F$165</definedName>
    <definedName name="ACA_1" localSheetId="2">#REF!</definedName>
    <definedName name="ACA_1">#REF!</definedName>
    <definedName name="ACA_2" localSheetId="2">#REF!</definedName>
    <definedName name="ACA_2">#REF!</definedName>
    <definedName name="ACA_6" localSheetId="2">#REF!</definedName>
    <definedName name="ACA_6">#REF!</definedName>
    <definedName name="ACA_7" localSheetId="2">#REF!</definedName>
    <definedName name="ACA_7">#REF!</definedName>
    <definedName name="acarreo" localSheetId="2">'[26]Listado Equipos a utilizar'!#REF!</definedName>
    <definedName name="acarreo">'[26]Listado Equipos a utilizar'!#REF!</definedName>
    <definedName name="ACARREOADOQUIN" localSheetId="2">#REF!</definedName>
    <definedName name="ACARREOADOQUIN">#REF!</definedName>
    <definedName name="ACARREOADOQUINCLASICO" localSheetId="2">#REF!</definedName>
    <definedName name="ACARREOADOQUINCLASICO">#REF!</definedName>
    <definedName name="ACARREOADOQUINCOLONIAL" localSheetId="2">#REF!</definedName>
    <definedName name="ACARREOADOQUINCOLONIAL">#REF!</definedName>
    <definedName name="ACARREOADOQUINMEDITERRANEO" localSheetId="2">#REF!</definedName>
    <definedName name="ACARREOADOQUINMEDITERRANEO">#REF!</definedName>
    <definedName name="ACARREOADOQUINMEDITERRANEODIAMANTE" localSheetId="2">#REF!</definedName>
    <definedName name="ACARREOADOQUINMEDITERRANEODIAMANTE">#REF!</definedName>
    <definedName name="ACARREOADOQUINOLYMPUS" localSheetId="2">#REF!</definedName>
    <definedName name="ACARREOADOQUINOLYMPUS">#REF!</definedName>
    <definedName name="ACARREOBLINTEL6" localSheetId="2">#REF!</definedName>
    <definedName name="ACARREOBLINTEL6">#REF!</definedName>
    <definedName name="ACARREOBLINTEL6X8X8" localSheetId="2">#REF!</definedName>
    <definedName name="ACARREOBLINTEL6X8X8">#REF!</definedName>
    <definedName name="ACARREOBLINTEL8" localSheetId="2">#REF!</definedName>
    <definedName name="ACARREOBLINTEL8">#REF!</definedName>
    <definedName name="ACARREOBLINTEL8X8X8" localSheetId="2">#REF!</definedName>
    <definedName name="ACARREOBLINTEL8X8X8">#REF!</definedName>
    <definedName name="ACARREOBLOCK10" localSheetId="2">#REF!</definedName>
    <definedName name="ACARREOBLOCK10">#REF!</definedName>
    <definedName name="ACARREOBLOCK12" localSheetId="2">#REF!</definedName>
    <definedName name="ACARREOBLOCK12">#REF!</definedName>
    <definedName name="ACARREOBLOCK4" localSheetId="2">#REF!</definedName>
    <definedName name="ACARREOBLOCK4">#REF!</definedName>
    <definedName name="ACARREOBLOCK5" localSheetId="2">#REF!</definedName>
    <definedName name="ACARREOBLOCK5">#REF!</definedName>
    <definedName name="ACARREOBLOCK6" localSheetId="2">#REF!</definedName>
    <definedName name="ACARREOBLOCK6">#REF!</definedName>
    <definedName name="ACARREOBLOCK8" localSheetId="2">#REF!</definedName>
    <definedName name="ACARREOBLOCK8">#REF!</definedName>
    <definedName name="ACARREOBLOCKORN" localSheetId="2">#REF!</definedName>
    <definedName name="ACARREOBLOCKORN">#REF!</definedName>
    <definedName name="ACARREOBLOCKRUST4" localSheetId="2">#REF!</definedName>
    <definedName name="ACARREOBLOCKRUST4">#REF!</definedName>
    <definedName name="ACARREOBLOCKRUST8" localSheetId="2">#REF!</definedName>
    <definedName name="ACARREOBLOCKRUST8">#REF!</definedName>
    <definedName name="ACARREOBLOQUETECHO11X20X20GRIS" localSheetId="2">#REF!</definedName>
    <definedName name="ACARREOBLOQUETECHO11X20X20GRIS">#REF!</definedName>
    <definedName name="ACARREOBLOQUETECHO15X60COLOR" localSheetId="2">#REF!</definedName>
    <definedName name="ACARREOBLOQUETECHO15X60COLOR">#REF!</definedName>
    <definedName name="ACARREOBLOQUETECHO15X60GRIS" localSheetId="2">#REF!</definedName>
    <definedName name="ACARREOBLOQUETECHO15X60GRIS">#REF!</definedName>
    <definedName name="ACARREOBLOVIGA6" localSheetId="2">#REF!</definedName>
    <definedName name="ACARREOBLOVIGA6">#REF!</definedName>
    <definedName name="ACARREOBLOVIGA8" localSheetId="2">#REF!</definedName>
    <definedName name="ACARREOBLOVIGA8">#REF!</definedName>
    <definedName name="ACARREOMOSAICOGRAVILLA30X30" localSheetId="2">#REF!</definedName>
    <definedName name="ACARREOMOSAICOGRAVILLA30X30">#REF!</definedName>
    <definedName name="ACARREOPISOS" localSheetId="2">#REF!</definedName>
    <definedName name="ACARREOPISOS">#REF!</definedName>
    <definedName name="ACARREOVIBRAZO30X30" localSheetId="2">#REF!</definedName>
    <definedName name="ACARREOVIBRAZO30X30">#REF!</definedName>
    <definedName name="ACARREOVIBRAZO40X40" localSheetId="2">#REF!</definedName>
    <definedName name="ACARREOVIBRAZO40X40">#REF!</definedName>
    <definedName name="ACARREOVIBRORUSTICO30X30" localSheetId="2">#REF!</definedName>
    <definedName name="ACARREOVIBRORUSTICO30X30">#REF!</definedName>
    <definedName name="ACARREOZOCALOS" localSheetId="2">#REF!</definedName>
    <definedName name="ACARREOZOCALOS">#REF!</definedName>
    <definedName name="ACARREPTABLETA" localSheetId="2">#REF!</definedName>
    <definedName name="ACARREPTABLETA">#REF!</definedName>
    <definedName name="ACER1_">'[23]Analisis Detallado'!#REF!</definedName>
    <definedName name="ACER1_2_">'[23]Analisis Detallado'!#REF!</definedName>
    <definedName name="ACER3_4_">'[23]Analisis Detallado'!#REF!</definedName>
    <definedName name="ACER3_8_">'[23]Analisis Detallado'!#REF!</definedName>
    <definedName name="ACERA" localSheetId="2">#REF!</definedName>
    <definedName name="ACERA">#REF!</definedName>
    <definedName name="acera1" localSheetId="2">#REF!</definedName>
    <definedName name="acera1">#REF!</definedName>
    <definedName name="acera12" localSheetId="2">#REF!</definedName>
    <definedName name="acera12">#REF!</definedName>
    <definedName name="aceras" localSheetId="2">#REF!</definedName>
    <definedName name="aceras">#REF!</definedName>
    <definedName name="acero" localSheetId="2">#REF!</definedName>
    <definedName name="acero">#REF!</definedName>
    <definedName name="Acero_1">#N/A</definedName>
    <definedName name="Acero_1_2_____Grado_40">[27]Insumos!$B$6:$D$6</definedName>
    <definedName name="Acero_1_4______Grado_40">[27]Insumos!$B$7:$D$7</definedName>
    <definedName name="Acero_2">#N/A</definedName>
    <definedName name="Acero_3">#N/A</definedName>
    <definedName name="Acero_3_4__1_____Grado_40">[27]Insumos!$B$8:$D$8</definedName>
    <definedName name="Acero_3_8______Grado_40">[27]Insumos!$B$9:$D$9</definedName>
    <definedName name="Acero_QQ" localSheetId="2">#REF!</definedName>
    <definedName name="Acero_QQ">#REF!</definedName>
    <definedName name="acero1" localSheetId="2">#REF!</definedName>
    <definedName name="acero1">#REF!</definedName>
    <definedName name="ACERO1_">'[23]Analisis Detallado'!#REF!</definedName>
    <definedName name="ACERO1_2_">'[23]Analisis Detallado'!#REF!</definedName>
    <definedName name="ACERO1_4_">'[23]Analisis Detallado'!#REF!</definedName>
    <definedName name="ACERO12" localSheetId="2">#REF!</definedName>
    <definedName name="ACERO12">#REF!</definedName>
    <definedName name="ACERO1225" localSheetId="2">#REF!</definedName>
    <definedName name="ACERO1225">#REF!</definedName>
    <definedName name="ACERO14" localSheetId="2">#REF!</definedName>
    <definedName name="ACERO14">#REF!</definedName>
    <definedName name="acero2" localSheetId="2">#REF!</definedName>
    <definedName name="acero2">#REF!</definedName>
    <definedName name="ACERO3_4_">'[23]Analisis Detallado'!#REF!</definedName>
    <definedName name="ACERO3_8_">'[23]Analisis Detallado'!#REF!</definedName>
    <definedName name="ACERO34" localSheetId="2">#REF!</definedName>
    <definedName name="ACERO34">#REF!</definedName>
    <definedName name="ACERO38" localSheetId="2">#REF!</definedName>
    <definedName name="ACERO38">#REF!</definedName>
    <definedName name="ACERO3825" localSheetId="2">#REF!</definedName>
    <definedName name="ACERO3825">#REF!</definedName>
    <definedName name="ACERO60">[28]Mat!$D$15</definedName>
    <definedName name="ACERO601" localSheetId="2">#REF!</definedName>
    <definedName name="ACERO601">#REF!</definedName>
    <definedName name="ACERO6012" localSheetId="2">#REF!</definedName>
    <definedName name="ACERO6012">#REF!</definedName>
    <definedName name="ACERO601225" localSheetId="2">#REF!</definedName>
    <definedName name="ACERO601225">#REF!</definedName>
    <definedName name="ACERO6034" localSheetId="2">#REF!</definedName>
    <definedName name="ACERO6034">#REF!</definedName>
    <definedName name="ACERO6035" localSheetId="2">#REF!</definedName>
    <definedName name="ACERO6035">#REF!</definedName>
    <definedName name="ACERO6038" localSheetId="2">#REF!</definedName>
    <definedName name="ACERO6038">#REF!</definedName>
    <definedName name="ACERO603825" localSheetId="2">#REF!</definedName>
    <definedName name="ACERO603825">#REF!</definedName>
    <definedName name="acerog40">[29]MATERIALES!$G$7</definedName>
    <definedName name="aceroi" localSheetId="2">#REF!</definedName>
    <definedName name="aceroi">#REF!</definedName>
    <definedName name="aceroii" localSheetId="2">#REF!</definedName>
    <definedName name="aceroii">#REF!</definedName>
    <definedName name="aceromalla" localSheetId="2">#REF!</definedName>
    <definedName name="aceromalla">#REF!</definedName>
    <definedName name="ACEROQQ" localSheetId="2">#REF!</definedName>
    <definedName name="ACEROQQ">#REF!</definedName>
    <definedName name="ACOMALTATENSIONCONTRA" localSheetId="2">#REF!</definedName>
    <definedName name="ACOMALTATENSIONCONTRA">#REF!</definedName>
    <definedName name="ACOMDEPLANTANUEAEQUIPO800ACONTRA" localSheetId="2">#REF!</definedName>
    <definedName name="ACOMDEPLANTANUEAEQUIPO800ACONTRA">#REF!</definedName>
    <definedName name="ACOMDESDEEQUIPOAPANELAA" localSheetId="2">#REF!</definedName>
    <definedName name="ACOMDESDEEQUIPOAPANELAA">#REF!</definedName>
    <definedName name="ACOMELEC" localSheetId="2">#REF!</definedName>
    <definedName name="ACOMELEC">#REF!</definedName>
    <definedName name="ACOMEQUIPOAPANELBOMBACONTRA" localSheetId="2">#REF!</definedName>
    <definedName name="ACOMEQUIPOAPANELBOMBACONTRA">#REF!</definedName>
    <definedName name="ACOMEQUIPOAPANELLUCESPARQCONTRA" localSheetId="2">#REF!</definedName>
    <definedName name="ACOMEQUIPOAPANELLUCESPARQCONTRA">#REF!</definedName>
    <definedName name="ACOMPRIDEPOSTEATRANSF750CONTRA" localSheetId="2">#REF!</definedName>
    <definedName name="ACOMPRIDEPOSTEATRANSF750CONTRA">#REF!</definedName>
    <definedName name="ACOMSECDEEQUIPOAPANLUCESYTC" localSheetId="2">#REF!</definedName>
    <definedName name="ACOMSECDEEQUIPOAPANLUCESYTC">#REF!</definedName>
    <definedName name="ACOMSECDEPLANUEAEQUI800CONTRA" localSheetId="2">#REF!</definedName>
    <definedName name="ACOMSECDEPLANUEAEQUI800CONTRA">#REF!</definedName>
    <definedName name="ACOMSECDETRANSF750AREGBCONTRA" localSheetId="2">#REF!</definedName>
    <definedName name="ACOMSECDETRANSF750AREGBCONTRA">#REF!</definedName>
    <definedName name="ACOMSECTRANSFAEQUIPOCONTRA" localSheetId="2">#REF!</definedName>
    <definedName name="ACOMSECTRANSFAEQUIPOCONTRA">#REF!</definedName>
    <definedName name="Actividad" localSheetId="2">#REF!</definedName>
    <definedName name="Actividad">#REF!</definedName>
    <definedName name="ACTU">'[16]ANÁLISIS DE COSTO EDIFICIOS'!#REF!</definedName>
    <definedName name="ACUM" localSheetId="2">[15]A!#REF!</definedName>
    <definedName name="ACUM">[15]A!#REF!</definedName>
    <definedName name="ADAMIOSIN" localSheetId="2">#REF!</definedName>
    <definedName name="ADAMIOSIN">#REF!</definedName>
    <definedName name="ADAPTADOR_HEM_PVC_1" localSheetId="2">#REF!</definedName>
    <definedName name="ADAPTADOR_HEM_PVC_1">#REF!</definedName>
    <definedName name="ADAPTADOR_HEM_PVC_12" localSheetId="2">#REF!</definedName>
    <definedName name="ADAPTADOR_HEM_PVC_12">#REF!</definedName>
    <definedName name="ADAPTADOR_HEM_PVC_34" localSheetId="2">#REF!</definedName>
    <definedName name="ADAPTADOR_HEM_PVC_34">#REF!</definedName>
    <definedName name="ADAPTADOR_MAC_PVC_1" localSheetId="2">#REF!</definedName>
    <definedName name="ADAPTADOR_MAC_PVC_1">#REF!</definedName>
    <definedName name="ADAPTADOR_MAC_PVC_12" localSheetId="2">#REF!</definedName>
    <definedName name="ADAPTADOR_MAC_PVC_12">#REF!</definedName>
    <definedName name="ADAPTADOR_MAC_PVC_34" localSheetId="2">#REF!</definedName>
    <definedName name="ADAPTADOR_MAC_PVC_34">#REF!</definedName>
    <definedName name="ADAPTCPVCH12" localSheetId="2">#REF!</definedName>
    <definedName name="ADAPTCPVCH12">#REF!</definedName>
    <definedName name="ADAPTCPVCH34" localSheetId="2">#REF!</definedName>
    <definedName name="ADAPTCPVCH34">#REF!</definedName>
    <definedName name="ADAPTCPVCM12" localSheetId="2">#REF!</definedName>
    <definedName name="ADAPTCPVCM12">#REF!</definedName>
    <definedName name="ADAPTCPVCM34" localSheetId="2">#REF!</definedName>
    <definedName name="ADAPTCPVCM34">#REF!</definedName>
    <definedName name="ADAPTPVCH1" localSheetId="2">#REF!</definedName>
    <definedName name="ADAPTPVCH1">#REF!</definedName>
    <definedName name="ADAPTPVCH112" localSheetId="2">#REF!</definedName>
    <definedName name="ADAPTPVCH112">#REF!</definedName>
    <definedName name="ADAPTPVCH12" localSheetId="2">#REF!</definedName>
    <definedName name="ADAPTPVCH12">#REF!</definedName>
    <definedName name="ADAPTPVCH2" localSheetId="2">#REF!</definedName>
    <definedName name="ADAPTPVCH2">#REF!</definedName>
    <definedName name="ADAPTPVCH3" localSheetId="2">#REF!</definedName>
    <definedName name="ADAPTPVCH3">#REF!</definedName>
    <definedName name="ADAPTPVCH34" localSheetId="2">#REF!</definedName>
    <definedName name="ADAPTPVCH34">#REF!</definedName>
    <definedName name="ADAPTPVCH4" localSheetId="2">#REF!</definedName>
    <definedName name="ADAPTPVCH4">#REF!</definedName>
    <definedName name="ADAPTPVCH6" localSheetId="2">#REF!</definedName>
    <definedName name="ADAPTPVCH6">#REF!</definedName>
    <definedName name="ADAPTPVCM1" localSheetId="2">#REF!</definedName>
    <definedName name="ADAPTPVCM1">#REF!</definedName>
    <definedName name="ADAPTPVCM112" localSheetId="2">#REF!</definedName>
    <definedName name="ADAPTPVCM112">#REF!</definedName>
    <definedName name="ADAPTPVCM12" localSheetId="2">#REF!</definedName>
    <definedName name="ADAPTPVCM12">#REF!</definedName>
    <definedName name="ADAPTPVCM2" localSheetId="2">#REF!</definedName>
    <definedName name="ADAPTPVCM2">#REF!</definedName>
    <definedName name="ADAPTPVCM3" localSheetId="2">#REF!</definedName>
    <definedName name="ADAPTPVCM3">#REF!</definedName>
    <definedName name="ADAPTPVCM34" localSheetId="2">#REF!</definedName>
    <definedName name="ADAPTPVCM34">#REF!</definedName>
    <definedName name="ADAPTPVCM4" localSheetId="2">#REF!</definedName>
    <definedName name="ADAPTPVCM4">#REF!</definedName>
    <definedName name="ADAPTPVCM6" localSheetId="2">#REF!</definedName>
    <definedName name="ADAPTPVCM6">#REF!</definedName>
    <definedName name="ADER" localSheetId="2">#REF!</definedName>
    <definedName name="ADER">#REF!</definedName>
    <definedName name="ADHERENCIA" localSheetId="2">#REF!</definedName>
    <definedName name="ADHERENCIA">#REF!</definedName>
    <definedName name="ADICIONAL">#N/A</definedName>
    <definedName name="ADITIVO" localSheetId="2">#REF!</definedName>
    <definedName name="ADITIVO">#REF!</definedName>
    <definedName name="ADITIVO_IMPERMEABILIZANTE" localSheetId="2">#REF!</definedName>
    <definedName name="ADITIVO_IMPERMEABILIZANTE">#REF!</definedName>
    <definedName name="adm">'[30]Resumen Precio Equipos'!$C$28</definedName>
    <definedName name="adm.a" localSheetId="2" hidden="1">'[31]ANALISIS STO DGO'!#REF!</definedName>
    <definedName name="adm.a" hidden="1">'[31]ANALISIS STO DGO'!#REF!</definedName>
    <definedName name="ADMBL" localSheetId="2" hidden="1">'[31]ANALISIS STO DGO'!#REF!</definedName>
    <definedName name="ADMBL" hidden="1">'[31]ANALISIS STO DGO'!#REF!</definedName>
    <definedName name="ADMINISTRATIVOS" localSheetId="2">#REF!</definedName>
    <definedName name="ADMINISTRATIVOS">#REF!</definedName>
    <definedName name="Adoquín_Mediterráneo_Gris">[27]Insumos!$B$156:$D$156</definedName>
    <definedName name="AG">[24]Precio!$F$21</definedName>
    <definedName name="Agregado" localSheetId="2">#REF!</definedName>
    <definedName name="Agregado">#REF!</definedName>
    <definedName name="Agregado_2">#N/A</definedName>
    <definedName name="Agregado_3">#N/A</definedName>
    <definedName name="Agregados">[32]Materiales!$B$4</definedName>
    <definedName name="Agregados_Hormigon">[33]Materiales!$B$5</definedName>
    <definedName name="agricola" localSheetId="2">'[26]Listado Equipos a utilizar'!#REF!</definedName>
    <definedName name="agricola">'[26]Listado Equipos a utilizar'!#REF!</definedName>
    <definedName name="Agua" localSheetId="2">#REF!</definedName>
    <definedName name="AGUA" localSheetId="0">'[23]Analisis Detallado'!#REF!</definedName>
    <definedName name="Agua">#REF!</definedName>
    <definedName name="Agua_1">#N/A</definedName>
    <definedName name="Agua_2">#N/A</definedName>
    <definedName name="Agua_3">#N/A</definedName>
    <definedName name="AGUAGL">'[34]MATERIALES LISTADO'!$D$8</definedName>
    <definedName name="aguarras" localSheetId="2">#REF!</definedName>
    <definedName name="aguarras">#REF!</definedName>
    <definedName name="AL" localSheetId="2">#REF!</definedName>
    <definedName name="AL">#REF!</definedName>
    <definedName name="AL_ELEC_No10" localSheetId="2">#REF!</definedName>
    <definedName name="AL_ELEC_No10">#REF!</definedName>
    <definedName name="AL_ELEC_No12" localSheetId="2">#REF!</definedName>
    <definedName name="AL_ELEC_No12">#REF!</definedName>
    <definedName name="AL_ELEC_No14" localSheetId="2">#REF!</definedName>
    <definedName name="AL_ELEC_No14">#REF!</definedName>
    <definedName name="AL_ELEC_No6" localSheetId="2">#REF!</definedName>
    <definedName name="AL_ELEC_No6">#REF!</definedName>
    <definedName name="AL_ELEC_No8" localSheetId="2">#REF!</definedName>
    <definedName name="AL_ELEC_No8">#REF!</definedName>
    <definedName name="AL10_" localSheetId="2">#REF!</definedName>
    <definedName name="AL10_">#REF!</definedName>
    <definedName name="AL12_" localSheetId="2">#REF!</definedName>
    <definedName name="AL12_">#REF!</definedName>
    <definedName name="AL14_" localSheetId="2">#REF!</definedName>
    <definedName name="AL14_">#REF!</definedName>
    <definedName name="AL18DUPLO" localSheetId="2">#REF!</definedName>
    <definedName name="AL18DUPLO">#REF!</definedName>
    <definedName name="AL1C" localSheetId="2">#REF!</definedName>
    <definedName name="AL1C">#REF!</definedName>
    <definedName name="AL2_" localSheetId="2">#REF!</definedName>
    <definedName name="AL2_">#REF!</definedName>
    <definedName name="AL2C" localSheetId="2">#REF!</definedName>
    <definedName name="AL2C">#REF!</definedName>
    <definedName name="AL3C" localSheetId="2">#REF!</definedName>
    <definedName name="AL3C">#REF!</definedName>
    <definedName name="AL4_" localSheetId="2">#REF!</definedName>
    <definedName name="AL4_">#REF!</definedName>
    <definedName name="AL6_" localSheetId="2">#REF!</definedName>
    <definedName name="AL6_">#REF!</definedName>
    <definedName name="AL8_" localSheetId="2">#REF!</definedName>
    <definedName name="AL8_">#REF!</definedName>
    <definedName name="ALAM" localSheetId="2">#REF!</definedName>
    <definedName name="ALAM">#REF!</definedName>
    <definedName name="ALAM16">[24]Precio!$F$16</definedName>
    <definedName name="ALAM18">[24]Precio!$F$15</definedName>
    <definedName name="alambi" localSheetId="2">#REF!</definedName>
    <definedName name="alambi">#REF!</definedName>
    <definedName name="alambii" localSheetId="2">#REF!</definedName>
    <definedName name="alambii">#REF!</definedName>
    <definedName name="alambiii" localSheetId="2">#REF!</definedName>
    <definedName name="alambiii">#REF!</definedName>
    <definedName name="alambiiii" localSheetId="2">#REF!</definedName>
    <definedName name="alambiiii">#REF!</definedName>
    <definedName name="Alambre" localSheetId="2">#REF!</definedName>
    <definedName name="Alambre">#REF!</definedName>
    <definedName name="Alambre_2">#N/A</definedName>
    <definedName name="Alambre_3">#N/A</definedName>
    <definedName name="Alambre_No._18">[27]Insumos!$B$20:$D$20</definedName>
    <definedName name="Alambre_No.18" localSheetId="2">#REF!</definedName>
    <definedName name="Alambre_No.18">#REF!</definedName>
    <definedName name="Alambre_No.18_2">#N/A</definedName>
    <definedName name="Alambre_No.18_3">#N/A</definedName>
    <definedName name="Alambre_Varilla" localSheetId="2">#REF!</definedName>
    <definedName name="Alambre_Varilla">#REF!</definedName>
    <definedName name="alambre18">[29]MATERIALES!$G$10</definedName>
    <definedName name="ALAMBRED" localSheetId="2">#REF!</definedName>
    <definedName name="ALAMBRED">#REF!</definedName>
    <definedName name="ALB_001" localSheetId="2">#REF!</definedName>
    <definedName name="ALB_001">#REF!</definedName>
    <definedName name="ALB_003" localSheetId="2">#REF!</definedName>
    <definedName name="ALB_003">#REF!</definedName>
    <definedName name="ALB_007" localSheetId="2">#REF!</definedName>
    <definedName name="ALB_007">#REF!</definedName>
    <definedName name="ALBANIL" localSheetId="2">#REF!</definedName>
    <definedName name="ALBANIL">#REF!</definedName>
    <definedName name="ALBANIL2" localSheetId="2">#REF!</definedName>
    <definedName name="ALBANIL2">#REF!</definedName>
    <definedName name="ALBANIL3" localSheetId="2">#REF!</definedName>
    <definedName name="ALBANIL3">#REF!</definedName>
    <definedName name="Albañil_Dia">[32]MO!$C$14</definedName>
    <definedName name="Alq._Madera_Dintel____Incl._M_O">[27]Insumos!$B$122:$D$122</definedName>
    <definedName name="Alq._Madera_P_Antepecho____Incl._M_O" localSheetId="2">[9]Insumos!#REF!</definedName>
    <definedName name="Alq._Madera_P_Antepecho____Incl._M_O">[9]Insumos!#REF!</definedName>
    <definedName name="Alq._Madera_P_Col._____Incl._M_O" localSheetId="2">[9]Insumos!#REF!</definedName>
    <definedName name="Alq._Madera_P_Col._____Incl._M_O">[9]Insumos!#REF!</definedName>
    <definedName name="Alq._Madera_P_Losa_____Incl._M_O">[27]Insumos!$B$124:$D$124</definedName>
    <definedName name="Alq._Madera_P_Rampa_____Incl._M_O">[27]Insumos!$B$127:$D$127</definedName>
    <definedName name="Alq._Madera_P_Viga_____Incl._M_O">[27]Insumos!$B$128:$D$128</definedName>
    <definedName name="Alq._Madera_P_Vigas_y_Columnas_Amarre____Incl._M_O">[27]Insumos!$B$129:$D$129</definedName>
    <definedName name="ALTATEN" localSheetId="2">#REF!</definedName>
    <definedName name="ALTATEN">#REF!</definedName>
    <definedName name="altext3">[35]Volumenes!$S$2521</definedName>
    <definedName name="AMARREVARILLA20" localSheetId="2">#REF!</definedName>
    <definedName name="AMARREVARILLA20">#REF!</definedName>
    <definedName name="AMARREVARILLA40" localSheetId="2">#REF!</definedName>
    <definedName name="AMARREVARILLA40">#REF!</definedName>
    <definedName name="AMARREVARILLA60" localSheetId="2">#REF!</definedName>
    <definedName name="AMARREVARILLA60">#REF!</definedName>
    <definedName name="AMARREVARILLA80" localSheetId="2">#REF!</definedName>
    <definedName name="AMARREVARILLA80">#REF!</definedName>
    <definedName name="ana_abrasadera_1.5pulg" localSheetId="2">#REF!</definedName>
    <definedName name="ana_abrasadera_1.5pulg">#REF!</definedName>
    <definedName name="ana_abrasadera_1pulg" localSheetId="2">#REF!</definedName>
    <definedName name="ana_abrasadera_1pulg">#REF!</definedName>
    <definedName name="ana_abrasadera_2pulg" localSheetId="2">#REF!</definedName>
    <definedName name="ana_abrasadera_2pulg">#REF!</definedName>
    <definedName name="ana_abrasadera_3pulg" localSheetId="2">#REF!</definedName>
    <definedName name="ana_abrasadera_3pulg">#REF!</definedName>
    <definedName name="ana_abrasadera_4pulg" localSheetId="2">#REF!</definedName>
    <definedName name="ana_abrasadera_4pulg">#REF!</definedName>
    <definedName name="ana_adap_pvc_1.5pulg" localSheetId="2">#REF!</definedName>
    <definedName name="ana_adap_pvc_1.5pulg">#REF!</definedName>
    <definedName name="ana_adap_pvc_2pulg" localSheetId="2">#REF!</definedName>
    <definedName name="ana_adap_pvc_2pulg">#REF!</definedName>
    <definedName name="ana_bajante_pluvial_3pulg" localSheetId="2">#REF!</definedName>
    <definedName name="ana_bajante_pluvial_3pulg">#REF!</definedName>
    <definedName name="ana_bajante_pluvial_4pulg" localSheetId="2">#REF!</definedName>
    <definedName name="ana_bajante_pluvial_4pulg">#REF!</definedName>
    <definedName name="ana_bañera" localSheetId="2">#REF!</definedName>
    <definedName name="ana_bañera">#REF!</definedName>
    <definedName name="ana_blocks_6pulg" localSheetId="2">#REF!</definedName>
    <definedName name="ana_blocks_6pulg">#REF!</definedName>
    <definedName name="ana_blocks_8pulg" localSheetId="2">#REF!</definedName>
    <definedName name="ana_blocks_8pulg">#REF!</definedName>
    <definedName name="ana_caja_inspeccion" localSheetId="2">#REF!</definedName>
    <definedName name="ana_caja_inspeccion">#REF!</definedName>
    <definedName name="ana_calentador_electrico" localSheetId="2">#REF!</definedName>
    <definedName name="ana_calentador_electrico">#REF!</definedName>
    <definedName name="ana_check_hor_2pulg" localSheetId="2">#REF!</definedName>
    <definedName name="ana_check_hor_2pulg">#REF!</definedName>
    <definedName name="ana_check_ver_3pulg" localSheetId="2">#REF!</definedName>
    <definedName name="ana_check_ver_3pulg">#REF!</definedName>
    <definedName name="ana_codo_cpvc_0.5pulg" localSheetId="2">#REF!</definedName>
    <definedName name="ana_codo_cpvc_0.5pulg">#REF!</definedName>
    <definedName name="ana_codo_cpvc_0.75pulg" localSheetId="2">#REF!</definedName>
    <definedName name="ana_codo_cpvc_0.75pulg">#REF!</definedName>
    <definedName name="ana_codo_hg_2hg" localSheetId="2">#REF!</definedName>
    <definedName name="ana_codo_hg_2hg">#REF!</definedName>
    <definedName name="ana_codo_hg_3hg" localSheetId="2">#REF!</definedName>
    <definedName name="ana_codo_hg_3hg">#REF!</definedName>
    <definedName name="ana_codo_pvc_drenaje_2pulgx45" localSheetId="2">#REF!</definedName>
    <definedName name="ana_codo_pvc_drenaje_2pulgx45">#REF!</definedName>
    <definedName name="ana_codo_pvc_drenaje_3pulgx45" localSheetId="2">#REF!</definedName>
    <definedName name="ana_codo_pvc_drenaje_3pulgx45">#REF!</definedName>
    <definedName name="ana_codo_pvc_drenaje_4pulgx45" localSheetId="2">#REF!</definedName>
    <definedName name="ana_codo_pvc_drenaje_4pulgx45">#REF!</definedName>
    <definedName name="ana_codo_pvc_presion_0.5pulg" localSheetId="2">#REF!</definedName>
    <definedName name="ana_codo_pvc_presion_0.5pulg">#REF!</definedName>
    <definedName name="ana_codo_pvc_presion_0.75pulg" localSheetId="2">#REF!</definedName>
    <definedName name="ana_codo_pvc_presion_0.75pulg">#REF!</definedName>
    <definedName name="ana_codo_pvc_presion_1.5pulg" localSheetId="2">#REF!</definedName>
    <definedName name="ana_codo_pvc_presion_1.5pulg">#REF!</definedName>
    <definedName name="ana_codo_pvc_presion_1pulg" localSheetId="2">#REF!</definedName>
    <definedName name="ana_codo_pvc_presion_1pulg">#REF!</definedName>
    <definedName name="ana_codo_pvc_presion_2pulg" localSheetId="2">#REF!</definedName>
    <definedName name="ana_codo_pvc_presion_2pulg">#REF!</definedName>
    <definedName name="ana_codo_pvc_presion_3pulg" localSheetId="2">#REF!</definedName>
    <definedName name="ana_codo_pvc_presion_3pulg">#REF!</definedName>
    <definedName name="ana_columna" localSheetId="2">#REF!</definedName>
    <definedName name="ana_columna">#REF!</definedName>
    <definedName name="ana_columna_1.5pulg" localSheetId="2">#REF!</definedName>
    <definedName name="ana_columna_1.5pulg">#REF!</definedName>
    <definedName name="ana_columna_1pulg" localSheetId="2">#REF!</definedName>
    <definedName name="ana_columna_1pulg">#REF!</definedName>
    <definedName name="ana_columna_descaga_3pulg" localSheetId="2">#REF!</definedName>
    <definedName name="ana_columna_descaga_3pulg">#REF!</definedName>
    <definedName name="ana_columna_descaga_4pulg" localSheetId="2">#REF!</definedName>
    <definedName name="ana_columna_descaga_4pulg">#REF!</definedName>
    <definedName name="ana_columna_ventilacion_2pulg" localSheetId="2">#REF!</definedName>
    <definedName name="ana_columna_ventilacion_2pulg">#REF!</definedName>
    <definedName name="ana_columna_ventilacion_3pulg" localSheetId="2">#REF!</definedName>
    <definedName name="ana_columna_ventilacion_3pulg">#REF!</definedName>
    <definedName name="ana_coupling_cpvc_1.5pulg" localSheetId="2">#REF!</definedName>
    <definedName name="ana_coupling_cpvc_1.5pulg">#REF!</definedName>
    <definedName name="ana_desague_piso" localSheetId="2">#REF!</definedName>
    <definedName name="ana_desague_piso">#REF!</definedName>
    <definedName name="ana_fino_fondo" localSheetId="2">#REF!</definedName>
    <definedName name="ana_fino_fondo">#REF!</definedName>
    <definedName name="ana_fregadero" localSheetId="2">#REF!</definedName>
    <definedName name="ana_fregadero">#REF!</definedName>
    <definedName name="ana_inodoro" localSheetId="2">#REF!</definedName>
    <definedName name="ana_inodoro">#REF!</definedName>
    <definedName name="ana_jacuzzi" localSheetId="2">#REF!</definedName>
    <definedName name="ana_jacuzzi">#REF!</definedName>
    <definedName name="ana_juego_accesorios" localSheetId="2">#REF!</definedName>
    <definedName name="ana_juego_accesorios">#REF!</definedName>
    <definedName name="ana_lavamanos" localSheetId="2">#REF!</definedName>
    <definedName name="ana_lavamanos">#REF!</definedName>
    <definedName name="ana_losa_fondo" localSheetId="2">#REF!</definedName>
    <definedName name="ana_losa_fondo">#REF!</definedName>
    <definedName name="ana_losa_techo" localSheetId="2">#REF!</definedName>
    <definedName name="ana_losa_techo">#REF!</definedName>
    <definedName name="ana_pañete" localSheetId="2">#REF!</definedName>
    <definedName name="ana_pañete">#REF!</definedName>
    <definedName name="ana_red_cpvc_0.75x0.5pulg" localSheetId="2">#REF!</definedName>
    <definedName name="ana_red_cpvc_0.75x0.5pulg">#REF!</definedName>
    <definedName name="ana_red_hg_3x2" localSheetId="2">#REF!</definedName>
    <definedName name="ana_red_hg_3x2">#REF!</definedName>
    <definedName name="ana_red_pvc_3x2pulg" localSheetId="2">#REF!</definedName>
    <definedName name="ana_red_pvc_3x2pulg">#REF!</definedName>
    <definedName name="ana_red_pvc_4x2pulg" localSheetId="2">#REF!</definedName>
    <definedName name="ana_red_pvc_4x2pulg">#REF!</definedName>
    <definedName name="ana_red_pvc_4x3pulg" localSheetId="2">#REF!</definedName>
    <definedName name="ana_red_pvc_4x3pulg">#REF!</definedName>
    <definedName name="ana_red_pvc_presion_0.75x0.5pulg" localSheetId="2">#REF!</definedName>
    <definedName name="ana_red_pvc_presion_0.75x0.5pulg">#REF!</definedName>
    <definedName name="ana_red_pvc_presion_1.5x0.75pulg" localSheetId="2">#REF!</definedName>
    <definedName name="ana_red_pvc_presion_1.5x0.75pulg">#REF!</definedName>
    <definedName name="ana_red_pvc_presion_1.5x1pulg" localSheetId="2">#REF!</definedName>
    <definedName name="ana_red_pvc_presion_1.5x1pulg">#REF!</definedName>
    <definedName name="ana_red_pvc_presion_1x0.5pulg" localSheetId="2">#REF!</definedName>
    <definedName name="ana_red_pvc_presion_1x0.5pulg">#REF!</definedName>
    <definedName name="ana_red_pvc_presion_1x0.75pulg" localSheetId="2">#REF!</definedName>
    <definedName name="ana_red_pvc_presion_1x0.75pulg">#REF!</definedName>
    <definedName name="ana_red_pvc_presion_2x1.5pulg" localSheetId="2">#REF!</definedName>
    <definedName name="ana_red_pvc_presion_2x1.5pulg">#REF!</definedName>
    <definedName name="ana_red_pvc_presion_2x1pulg" localSheetId="2">#REF!</definedName>
    <definedName name="ana_red_pvc_presion_2x1pulg">#REF!</definedName>
    <definedName name="ana_red_pvc_presion_3x1.5pulg" localSheetId="2">#REF!</definedName>
    <definedName name="ana_red_pvc_presion_3x1.5pulg">#REF!</definedName>
    <definedName name="ana_red_pvc_presion_3x1pulg" localSheetId="2">#REF!</definedName>
    <definedName name="ana_red_pvc_presion_3x1pulg">#REF!</definedName>
    <definedName name="ana_red_pvc_presion_3x2pulg" localSheetId="2">#REF!</definedName>
    <definedName name="ana_red_pvc_presion_3x2pulg">#REF!</definedName>
    <definedName name="ana_rejilla_techo" localSheetId="2">#REF!</definedName>
    <definedName name="ana_rejilla_techo">#REF!</definedName>
    <definedName name="ana_salida_ac_0.5pulg" localSheetId="2">#REF!</definedName>
    <definedName name="ana_salida_ac_0.5pulg">#REF!</definedName>
    <definedName name="ana_salida_ac_0.75pulg" localSheetId="2">#REF!</definedName>
    <definedName name="ana_salida_ac_0.75pulg">#REF!</definedName>
    <definedName name="ana_salida_af_0.5pulg" localSheetId="2">#REF!</definedName>
    <definedName name="ana_salida_af_0.5pulg">#REF!</definedName>
    <definedName name="ana_salida_af_0.75pulg" localSheetId="2">#REF!</definedName>
    <definedName name="ana_salida_af_0.75pulg">#REF!</definedName>
    <definedName name="ana_salida_drenaje_2pulg" localSheetId="2">#REF!</definedName>
    <definedName name="ana_salida_drenaje_2pulg">#REF!</definedName>
    <definedName name="ana_salida_drenaje_4pulg" localSheetId="2">#REF!</definedName>
    <definedName name="ana_salida_drenaje_4pulg">#REF!</definedName>
    <definedName name="ana_tee_cpvc_0.5pulg" localSheetId="2">#REF!</definedName>
    <definedName name="ana_tee_cpvc_0.5pulg">#REF!</definedName>
    <definedName name="ana_tee_cpvc_0.75pulg" localSheetId="2">#REF!</definedName>
    <definedName name="ana_tee_cpvc_0.75pulg">#REF!</definedName>
    <definedName name="ana_tee_hg_3hg" localSheetId="2">#REF!</definedName>
    <definedName name="ana_tee_hg_3hg">#REF!</definedName>
    <definedName name="ana_tee_pvc_presion_0.5pulg" localSheetId="2">#REF!</definedName>
    <definedName name="ana_tee_pvc_presion_0.5pulg">#REF!</definedName>
    <definedName name="ana_tee_pvc_presion_0.75pulg" localSheetId="2">#REF!</definedName>
    <definedName name="ana_tee_pvc_presion_0.75pulg">#REF!</definedName>
    <definedName name="ana_tee_pvc_presion_1.5pulg" localSheetId="2">#REF!</definedName>
    <definedName name="ana_tee_pvc_presion_1.5pulg">#REF!</definedName>
    <definedName name="ana_tee_pvc_presion_1pulg" localSheetId="2">#REF!</definedName>
    <definedName name="ana_tee_pvc_presion_1pulg">#REF!</definedName>
    <definedName name="ana_tee_pvc_presion_2pulg" localSheetId="2">#REF!</definedName>
    <definedName name="ana_tee_pvc_presion_2pulg">#REF!</definedName>
    <definedName name="ana_tee_pvc_presion_3pulg" localSheetId="2">#REF!</definedName>
    <definedName name="ana_tee_pvc_presion_3pulg">#REF!</definedName>
    <definedName name="ana_trampa_grasa" localSheetId="2">#REF!</definedName>
    <definedName name="ana_trampa_grasa">#REF!</definedName>
    <definedName name="ana_tub_colg_cpvc_0.5pulg" localSheetId="2">#REF!</definedName>
    <definedName name="ana_tub_colg_cpvc_0.5pulg">#REF!</definedName>
    <definedName name="ana_tub_colg_cpvc_0.75pulg" localSheetId="2">#REF!</definedName>
    <definedName name="ana_tub_colg_cpvc_0.75pulg">#REF!</definedName>
    <definedName name="ana_tub_colg_pvc_sch40_0.5pulg" localSheetId="2">#REF!</definedName>
    <definedName name="ana_tub_colg_pvc_sch40_0.5pulg">#REF!</definedName>
    <definedName name="ana_tub_colg_pvc_sch40_0.75pulg" localSheetId="2">#REF!</definedName>
    <definedName name="ana_tub_colg_pvc_sch40_0.75pulg">#REF!</definedName>
    <definedName name="ana_tub_colg_pvc_sch40_1.5pulg" localSheetId="2">#REF!</definedName>
    <definedName name="ana_tub_colg_pvc_sch40_1.5pulg">#REF!</definedName>
    <definedName name="ana_tub_colg_pvc_sch40_1pulg" localSheetId="2">#REF!</definedName>
    <definedName name="ana_tub_colg_pvc_sch40_1pulg">#REF!</definedName>
    <definedName name="ana_tub_colg_pvc_sdr26_2pulg" localSheetId="2">#REF!</definedName>
    <definedName name="ana_tub_colg_pvc_sdr26_2pulg">#REF!</definedName>
    <definedName name="ana_tub_colg_pvc_sdr26_3pulg" localSheetId="2">#REF!</definedName>
    <definedName name="ana_tub_colg_pvc_sdr26_3pulg">#REF!</definedName>
    <definedName name="ana_tub_colg_pvc_sdr32.5_4pulg" localSheetId="2">#REF!</definedName>
    <definedName name="ana_tub_colg_pvc_sdr32.5_4pulg">#REF!</definedName>
    <definedName name="ana_tub_hg_2pulg" localSheetId="2">#REF!</definedName>
    <definedName name="ana_tub_hg_2pulg">#REF!</definedName>
    <definedName name="ana_tub_hg_3pulg" localSheetId="2">#REF!</definedName>
    <definedName name="ana_tub_hg_3pulg">#REF!</definedName>
    <definedName name="ana_tub_sot_pvc_sdr21_2pulg" localSheetId="2">#REF!</definedName>
    <definedName name="ana_tub_sot_pvc_sdr21_2pulg">#REF!</definedName>
    <definedName name="ana_tub_sot_pvc_sdr21_3pulg" localSheetId="2">#REF!</definedName>
    <definedName name="ana_tub_sot_pvc_sdr21_3pulg">#REF!</definedName>
    <definedName name="ana_tub_sot_pvc_sdr26_3pulg" localSheetId="2">#REF!</definedName>
    <definedName name="ana_tub_sot_pvc_sdr26_3pulg">#REF!</definedName>
    <definedName name="ana_tub_sot_pvc_sdr32.5_4pulg" localSheetId="2">#REF!</definedName>
    <definedName name="ana_tub_sot_pvc_sdr32.5_4pulg">#REF!</definedName>
    <definedName name="ana_tub_sot_pvc_sdr32.5_6pulg" localSheetId="2">#REF!</definedName>
    <definedName name="ana_tub_sot_pvc_sdr32.5_6pulg">#REF!</definedName>
    <definedName name="ana_valvula_0.75pulg" localSheetId="2">#REF!</definedName>
    <definedName name="ana_valvula_0.75pulg">#REF!</definedName>
    <definedName name="ana_valvula_1.5pulg" localSheetId="2">#REF!</definedName>
    <definedName name="ana_valvula_1.5pulg">#REF!</definedName>
    <definedName name="ana_valvula_1pulg" localSheetId="2">#REF!</definedName>
    <definedName name="ana_valvula_1pulg">#REF!</definedName>
    <definedName name="ana_valvula_2pulg" localSheetId="2">#REF!</definedName>
    <definedName name="ana_valvula_2pulg">#REF!</definedName>
    <definedName name="ana_valvula_reguladora_1pulg" localSheetId="2">#REF!</definedName>
    <definedName name="ana_valvula_reguladora_1pulg">#REF!</definedName>
    <definedName name="ana_valvula_reguladora_2pulg" localSheetId="2">#REF!</definedName>
    <definedName name="ana_valvula_reguladora_2pulg">#REF!</definedName>
    <definedName name="ana_vertedero" localSheetId="2">#REF!</definedName>
    <definedName name="ana_vertedero">#REF!</definedName>
    <definedName name="ana_viga_amarre" localSheetId="2">#REF!</definedName>
    <definedName name="ana_viga_amarre">#REF!</definedName>
    <definedName name="ana_viga_riostra" localSheetId="2">#REF!</definedName>
    <definedName name="ana_viga_riostra">#REF!</definedName>
    <definedName name="ana_yee_pvc_drenaje_2pulg" localSheetId="2">#REF!</definedName>
    <definedName name="ana_yee_pvc_drenaje_2pulg">#REF!</definedName>
    <definedName name="ana_yee_pvc_drenaje_3pulg" localSheetId="2">#REF!</definedName>
    <definedName name="ana_yee_pvc_drenaje_3pulg">#REF!</definedName>
    <definedName name="ana_yee_pvc_drenaje_4pulg" localSheetId="2">#REF!</definedName>
    <definedName name="ana_yee_pvc_drenaje_4pulg">#REF!</definedName>
    <definedName name="ana_zabaleta" localSheetId="2">#REF!</definedName>
    <definedName name="ana_zabaleta">#REF!</definedName>
    <definedName name="ANAL_REV.CER" localSheetId="2">#REF!</definedName>
    <definedName name="ANAL_REV.CER">#REF!</definedName>
    <definedName name="analisis" localSheetId="2">#REF!,#REF!,#REF!</definedName>
    <definedName name="analisis">#REF!,#REF!,#REF!</definedName>
    <definedName name="ANALISIS_DE_COSTOS" localSheetId="2">#REF!</definedName>
    <definedName name="ANALISIS_DE_COSTOS">#REF!</definedName>
    <definedName name="analisis2" localSheetId="2">#REF!</definedName>
    <definedName name="analisis2">#REF!</definedName>
    <definedName name="analisisI" localSheetId="2">#REF!</definedName>
    <definedName name="analisisI">#REF!</definedName>
    <definedName name="Anclaje_de_Pilotes" localSheetId="2">#REF!</definedName>
    <definedName name="Anclaje_de_Pilotes">#REF!</definedName>
    <definedName name="Anclaje_de_Pilotes_2">#N/A</definedName>
    <definedName name="Anclaje_de_Pilotes_3">#N/A</definedName>
    <definedName name="Andamios">[27]Insumos!$B$24:$D$24</definedName>
    <definedName name="Andamios____0.25_planchas_plywood___10_usos">[27]Insumos!$B$25:$D$25</definedName>
    <definedName name="andamiosin" localSheetId="2">#REF!</definedName>
    <definedName name="andamiosin">#REF!</definedName>
    <definedName name="ANDAMIOSPLAF" localSheetId="2">#REF!</definedName>
    <definedName name="ANDAMIOSPLAF">#REF!</definedName>
    <definedName name="ANG2X2SOPLAMPCONTRA" localSheetId="2">#REF!</definedName>
    <definedName name="ANG2X2SOPLAMPCONTRA">#REF!</definedName>
    <definedName name="ANGULAR" localSheetId="2">#REF!</definedName>
    <definedName name="ANGULAR">#REF!</definedName>
    <definedName name="ANGULAR_2">"$#REF!.$B$246"</definedName>
    <definedName name="ANGULAR_3">"$#REF!.$B$246"</definedName>
    <definedName name="ANTEPECHO">'[35]anal term'!$F$1819</definedName>
    <definedName name="APLICARLACA2C" localSheetId="2">#REF!</definedName>
    <definedName name="APLICARLACA2C">#REF!</definedName>
    <definedName name="AQUAPEL" localSheetId="2">#REF!</definedName>
    <definedName name="AQUAPEL">#REF!</definedName>
    <definedName name="ARANDELA_INODORO_PVC_4" localSheetId="2">#REF!</definedName>
    <definedName name="ARANDELA_INODORO_PVC_4">#REF!</definedName>
    <definedName name="ARANDELAPLAS" localSheetId="2">#REF!</definedName>
    <definedName name="ARANDELAPLAS">#REF!</definedName>
    <definedName name="ARCILLA_ROJA" localSheetId="2">#REF!</definedName>
    <definedName name="ARCILLA_ROJA">#REF!</definedName>
    <definedName name="are" localSheetId="2" hidden="1">'[31]ANALISIS STO DGO'!#REF!</definedName>
    <definedName name="are" hidden="1">'[31]ANALISIS STO DGO'!#REF!</definedName>
    <definedName name="_xlnm.Extract" localSheetId="2">#REF!</definedName>
    <definedName name="_xlnm.Extract">#REF!</definedName>
    <definedName name="_xlnm.Print_Area" localSheetId="1">'PRES Comision'!$A$1:$G$108</definedName>
    <definedName name="_xlnm.Print_Area" localSheetId="2">'PRES Comision PRECIO ANTIGUO'!$A$1:$G$116</definedName>
    <definedName name="_xlnm.Print_Area" localSheetId="0">'PRESUP.EDIF.TIPO A "EL RIIITO"'!$A$1:$G$70</definedName>
    <definedName name="_xlnm.Print_Area">[10]A!#REF!</definedName>
    <definedName name="AREA1" localSheetId="2">#REF!</definedName>
    <definedName name="AREA1">#REF!</definedName>
    <definedName name="AREA12" localSheetId="2">#REF!</definedName>
    <definedName name="AREA12">#REF!</definedName>
    <definedName name="AREA34" localSheetId="2">#REF!</definedName>
    <definedName name="AREA34">#REF!</definedName>
    <definedName name="AREA38" localSheetId="2">#REF!</definedName>
    <definedName name="AREA38">#REF!</definedName>
    <definedName name="ARENA" localSheetId="2">#REF!</definedName>
    <definedName name="ARENA" localSheetId="0">'[23]Analisis Detallado'!#REF!</definedName>
    <definedName name="ARENA">#REF!</definedName>
    <definedName name="Arena_Fina">[27]Insumos!$B$17:$D$17</definedName>
    <definedName name="Arena_Gruesa_Lavada">[27]Insumos!$B$16:$D$16</definedName>
    <definedName name="ARENA_LAV_CLASIF">'[34]MATERIALES LISTADO'!$D$9</definedName>
    <definedName name="ARENA_PAÑETE" localSheetId="2">#REF!</definedName>
    <definedName name="ARENA_PAÑETE">#REF!</definedName>
    <definedName name="Arena_Triturada_y_Lavada___especial_para_hormigones">[27]Insumos!$B$14:$D$14</definedName>
    <definedName name="ARENAAZUL" localSheetId="2">#REF!</definedName>
    <definedName name="ARENAAZUL">#REF!</definedName>
    <definedName name="arenabca" localSheetId="2">#REF!</definedName>
    <definedName name="arenabca">#REF!</definedName>
    <definedName name="ARENAF" localSheetId="2">#REF!</definedName>
    <definedName name="ARENAF" localSheetId="0">'[23]Analisis Detallado'!#REF!</definedName>
    <definedName name="ARENAF">#REF!</definedName>
    <definedName name="arenafina">[29]MATERIALES!$G$11</definedName>
    <definedName name="ARENAG" localSheetId="2">#REF!</definedName>
    <definedName name="ARENAG">#REF!</definedName>
    <definedName name="ARENAGRUESA" localSheetId="2">#REF!</definedName>
    <definedName name="ARENAGRUESA">#REF!</definedName>
    <definedName name="arenaitabo">[29]MATERIALES!$G$12</definedName>
    <definedName name="arenalavada">[29]MATERIALES!$G$13</definedName>
    <definedName name="ARENAMINA" localSheetId="2">#REF!</definedName>
    <definedName name="ARENAMINA">#REF!</definedName>
    <definedName name="ARENAPAÑETE" localSheetId="2">#REF!</definedName>
    <definedName name="ARENAPAÑETE">#REF!</definedName>
    <definedName name="ArenaPlanta" localSheetId="2">#REF!</definedName>
    <definedName name="ArenaPlanta">#REF!</definedName>
    <definedName name="arenapta" localSheetId="2">#REF!</definedName>
    <definedName name="arenapta">#REF!</definedName>
    <definedName name="ari" localSheetId="2">#REF!</definedName>
    <definedName name="ari">#REF!</definedName>
    <definedName name="arii" localSheetId="2">#REF!</definedName>
    <definedName name="arii">#REF!</definedName>
    <definedName name="ariii" localSheetId="2">#REF!</definedName>
    <definedName name="ariii">#REF!</definedName>
    <definedName name="ariiii" localSheetId="2">#REF!</definedName>
    <definedName name="ariiii">#REF!</definedName>
    <definedName name="ARQSA" localSheetId="2">#REF!</definedName>
    <definedName name="ARQSA">#REF!</definedName>
    <definedName name="arranque" localSheetId="2">'[26]Listado Equipos a utilizar'!#REF!</definedName>
    <definedName name="arranque">'[26]Listado Equipos a utilizar'!#REF!</definedName>
    <definedName name="as" localSheetId="2">[36]M.O.!#REF!</definedName>
    <definedName name="as">[36]M.O.!#REF!</definedName>
    <definedName name="asd" localSheetId="2">#REF!</definedName>
    <definedName name="asd">#REF!</definedName>
    <definedName name="asfali" localSheetId="2">#REF!</definedName>
    <definedName name="asfali">#REF!</definedName>
    <definedName name="asfalii" localSheetId="2">#REF!</definedName>
    <definedName name="asfalii">#REF!</definedName>
    <definedName name="asfaliii" localSheetId="2">#REF!</definedName>
    <definedName name="asfaliii">#REF!</definedName>
    <definedName name="asfaliiii" localSheetId="2">#REF!</definedName>
    <definedName name="asfaliiii">#REF!</definedName>
    <definedName name="ASIENTO">#REF!</definedName>
    <definedName name="asientoi" localSheetId="2">#REF!</definedName>
    <definedName name="asientoi">#REF!</definedName>
    <definedName name="asientoii" localSheetId="2">#REF!</definedName>
    <definedName name="asientoii">#REF!</definedName>
    <definedName name="asientoiii" localSheetId="2">#REF!</definedName>
    <definedName name="asientoiii">#REF!</definedName>
    <definedName name="asientoiiii" localSheetId="2">#REF!</definedName>
    <definedName name="asientoiiii">#REF!</definedName>
    <definedName name="ASIENTOINOCORRIENTE" localSheetId="2">#REF!</definedName>
    <definedName name="ASIENTOINOCORRIENTE">#REF!</definedName>
    <definedName name="AY">'[3]Mano Obra'!$D$10</definedName>
    <definedName name="AYCARP" localSheetId="2">#REF!</definedName>
    <definedName name="AYCARP">#REF!</definedName>
    <definedName name="ayoperador" localSheetId="2">#REF!</definedName>
    <definedName name="ayoperador">#REF!</definedName>
    <definedName name="AYUDANTE" localSheetId="2">#REF!</definedName>
    <definedName name="AYUDANTE">#REF!</definedName>
    <definedName name="Ayudante_2da" localSheetId="2">#REF!</definedName>
    <definedName name="Ayudante_2da">#REF!</definedName>
    <definedName name="Ayudante_Operadores_Equipos_Pesados">'[37]MANO DE OBRA'!$C$26</definedName>
    <definedName name="Ayudante_Soldador" localSheetId="2">#REF!</definedName>
    <definedName name="Ayudante_Soldador">#REF!</definedName>
    <definedName name="ayudcadenero">[29]OBRAMANO!$F$67</definedName>
    <definedName name="B" localSheetId="2">#REF!</definedName>
    <definedName name="B">#REF!</definedName>
    <definedName name="bajada.tubo.24">'[25]Analisis Unitarios'!$E$983</definedName>
    <definedName name="Baldosas_Granito_40x40____Linea_de_Lujo_Color">[27]Insumos!$B$26:$D$26</definedName>
    <definedName name="BALDOSAS_TRANSPARENTE" localSheetId="2">#REF!</definedName>
    <definedName name="BALDOSAS_TRANSPARENTE">#REF!</definedName>
    <definedName name="banci" localSheetId="2">#REF!</definedName>
    <definedName name="banci">#REF!</definedName>
    <definedName name="bancii" localSheetId="2">#REF!</definedName>
    <definedName name="bancii">#REF!</definedName>
    <definedName name="banciii" localSheetId="2">#REF!</definedName>
    <definedName name="banciii">#REF!</definedName>
    <definedName name="banciiii" localSheetId="2">#REF!</definedName>
    <definedName name="banciiii">#REF!</definedName>
    <definedName name="BANERAHFBCAPVC" localSheetId="2">#REF!</definedName>
    <definedName name="BANERAHFBCAPVC">#REF!</definedName>
    <definedName name="BANERAHFCOLPVC" localSheetId="2">#REF!</definedName>
    <definedName name="BANERAHFCOLPVC">#REF!</definedName>
    <definedName name="BANERALIVBCAPVC" localSheetId="2">#REF!</definedName>
    <definedName name="BANERALIVBCAPVC">#REF!</definedName>
    <definedName name="BANERAPVCBCAPVC" localSheetId="2">#REF!</definedName>
    <definedName name="BANERAPVCBCAPVC">#REF!</definedName>
    <definedName name="BANERAPVCCOLPVC" localSheetId="2">#REF!</definedName>
    <definedName name="BANERAPVCCOLPVC">#REF!</definedName>
    <definedName name="banli" localSheetId="2">#REF!</definedName>
    <definedName name="banli">#REF!</definedName>
    <definedName name="banlii" localSheetId="2">#REF!</definedName>
    <definedName name="banlii">#REF!</definedName>
    <definedName name="banliii" localSheetId="2">#REF!</definedName>
    <definedName name="banliii">#REF!</definedName>
    <definedName name="banliiii" localSheetId="2">#REF!</definedName>
    <definedName name="banliiii">#REF!</definedName>
    <definedName name="BAÑERAHFBCA" localSheetId="2">#REF!</definedName>
    <definedName name="BAÑERAHFBCA">#REF!</definedName>
    <definedName name="BAÑERAHFCOL" localSheetId="2">#REF!</definedName>
    <definedName name="BAÑERAHFCOL">#REF!</definedName>
    <definedName name="BAÑERALIV" localSheetId="2">#REF!</definedName>
    <definedName name="BAÑERALIV">#REF!</definedName>
    <definedName name="BARANDACURVACONTRA" localSheetId="2">#REF!</definedName>
    <definedName name="BARANDACURVACONTRA">#REF!</definedName>
    <definedName name="BARANDACURVAM2CONTRA" localSheetId="2">#REF!</definedName>
    <definedName name="BARANDACURVAM2CONTRA">#REF!</definedName>
    <definedName name="BARANDARECTACONTRA" localSheetId="2">#REF!</definedName>
    <definedName name="BARANDARECTACONTRA">#REF!</definedName>
    <definedName name="BARANDARECTAM2CONTRA" localSheetId="2">#REF!</definedName>
    <definedName name="BARANDARECTAM2CONTRA">#REF!</definedName>
    <definedName name="BARANDILLA" localSheetId="2">#REF!</definedName>
    <definedName name="BARANDILLA">#REF!</definedName>
    <definedName name="BARANDILLA_2">#N/A</definedName>
    <definedName name="BARANDILLA_3">#N/A</definedName>
    <definedName name="barra12">[21]analisis!$G$2860</definedName>
    <definedName name="BASE" localSheetId="2">#REF!</definedName>
    <definedName name="BASE">#REF!</definedName>
    <definedName name="BASE_CONTEN" localSheetId="2">#REF!</definedName>
    <definedName name="BASE_CONTEN">#REF!</definedName>
    <definedName name="_xlnm.Database" localSheetId="2">#REF!</definedName>
    <definedName name="_xlnm.Database">#REF!</definedName>
    <definedName name="baseia" localSheetId="2">#REF!</definedName>
    <definedName name="baseia">#REF!</definedName>
    <definedName name="baseib" localSheetId="2">#REF!</definedName>
    <definedName name="baseib">#REF!</definedName>
    <definedName name="baseic" localSheetId="2">#REF!</definedName>
    <definedName name="baseic">#REF!</definedName>
    <definedName name="baseiia" localSheetId="2">#REF!</definedName>
    <definedName name="baseiia">#REF!</definedName>
    <definedName name="baseiib" localSheetId="2">#REF!</definedName>
    <definedName name="baseiib">#REF!</definedName>
    <definedName name="baseiic" localSheetId="2">#REF!</definedName>
    <definedName name="baseiic">#REF!</definedName>
    <definedName name="baseiiia" localSheetId="2">#REF!</definedName>
    <definedName name="baseiiia">#REF!</definedName>
    <definedName name="baseiiib" localSheetId="2">#REF!</definedName>
    <definedName name="baseiiib">#REF!</definedName>
    <definedName name="baseiiic" localSheetId="2">#REF!</definedName>
    <definedName name="baseiiic">#REF!</definedName>
    <definedName name="baseiiiia" localSheetId="2">#REF!</definedName>
    <definedName name="baseiiiia">#REF!</definedName>
    <definedName name="baseiiiib" localSheetId="2">#REF!</definedName>
    <definedName name="baseiiiib">#REF!</definedName>
    <definedName name="baseiiiic" localSheetId="2">#REF!</definedName>
    <definedName name="baseiiiic">#REF!</definedName>
    <definedName name="bbthsrty" localSheetId="2">#REF!</definedName>
    <definedName name="bbthsrty">#REF!</definedName>
    <definedName name="BENEFICIOS" localSheetId="2">#REF!</definedName>
    <definedName name="BENEFICIOS">#REF!</definedName>
    <definedName name="Bidet_Royal____Aparato" localSheetId="2">[9]Insumos!#REF!</definedName>
    <definedName name="Bidet_Royal____Aparato">[9]Insumos!#REF!</definedName>
    <definedName name="BIDETBCO" localSheetId="2">#REF!</definedName>
    <definedName name="BIDETBCO">#REF!</definedName>
    <definedName name="BIDETBCOPVC" localSheetId="2">#REF!</definedName>
    <definedName name="BIDETBCOPVC">#REF!</definedName>
    <definedName name="BIDETCOL" localSheetId="2">#REF!</definedName>
    <definedName name="BIDETCOL">#REF!</definedName>
    <definedName name="BIDETCOLPVC" localSheetId="2">#REF!</definedName>
    <definedName name="BIDETCOLPVC">#REF!</definedName>
    <definedName name="BISAGRA" localSheetId="2">#REF!</definedName>
    <definedName name="BISAGRA">#REF!</definedName>
    <definedName name="bloc6">'[35]anal term'!$G$251</definedName>
    <definedName name="block.8.bnp.20">'[38]Ana. blocks y termin.'!$D$6</definedName>
    <definedName name="BLOCK_4" localSheetId="2">#REF!</definedName>
    <definedName name="BLOCK_4">#REF!</definedName>
    <definedName name="BLOCK_6" localSheetId="2">#REF!</definedName>
    <definedName name="BLOCK_6">#REF!</definedName>
    <definedName name="BLOCK_8" localSheetId="2">#REF!</definedName>
    <definedName name="BLOCK_8">#REF!</definedName>
    <definedName name="BLOCK_CALADO" localSheetId="2">#REF!</definedName>
    <definedName name="BLOCK_CALADO">#REF!</definedName>
    <definedName name="BLOCK0.10M" localSheetId="2">#REF!</definedName>
    <definedName name="BLOCK0.10M">#REF!</definedName>
    <definedName name="BLOCK0.15M" localSheetId="2">#REF!</definedName>
    <definedName name="BLOCK0.15M">#REF!</definedName>
    <definedName name="BLOCK0.20M" localSheetId="2">#REF!</definedName>
    <definedName name="BLOCK0.20M">#REF!</definedName>
    <definedName name="BLOCK0.30M" localSheetId="2">#REF!</definedName>
    <definedName name="BLOCK0.30M">#REF!</definedName>
    <definedName name="BLOCK10" localSheetId="2">#REF!</definedName>
    <definedName name="BLOCK10">#REF!</definedName>
    <definedName name="BLOCK12" localSheetId="2">#REF!</definedName>
    <definedName name="BLOCK12">#REF!</definedName>
    <definedName name="block4" localSheetId="2">#REF!</definedName>
    <definedName name="block4">#REF!</definedName>
    <definedName name="BLOCK4RUST" localSheetId="2">#REF!</definedName>
    <definedName name="BLOCK4RUST">#REF!</definedName>
    <definedName name="BLOCK5" localSheetId="2">#REF!</definedName>
    <definedName name="BLOCK5">#REF!</definedName>
    <definedName name="block6">'[39]Analisis Unit. '!$F$40</definedName>
    <definedName name="BLOCK640" localSheetId="2">#REF!</definedName>
    <definedName name="BLOCK640">#REF!</definedName>
    <definedName name="BLOCK6VIO2" localSheetId="2">#REF!</definedName>
    <definedName name="BLOCK6VIO2">#REF!</definedName>
    <definedName name="block8" localSheetId="2">#REF!</definedName>
    <definedName name="block8">#REF!</definedName>
    <definedName name="BLOCK820" localSheetId="2">#REF!</definedName>
    <definedName name="BLOCK820">#REF!</definedName>
    <definedName name="BLOCK820CLLENAS" localSheetId="2">#REF!</definedName>
    <definedName name="BLOCK820CLLENAS">#REF!</definedName>
    <definedName name="BLOCK840" localSheetId="2">#REF!</definedName>
    <definedName name="BLOCK840">#REF!</definedName>
    <definedName name="BLOCK840CLLENAS" localSheetId="2">#REF!</definedName>
    <definedName name="BLOCK840CLLENAS">#REF!</definedName>
    <definedName name="BLOCK8RUST" localSheetId="2">#REF!</definedName>
    <definedName name="BLOCK8RUST">#REF!</definedName>
    <definedName name="BLOCKB4">'[23]Analisis Detallado'!#REF!</definedName>
    <definedName name="BLOCKB6">'[23]Analisis Detallado'!#REF!</definedName>
    <definedName name="BLOCKB8">'[23]Analisis Detallado'!#REF!</definedName>
    <definedName name="BLOCKCA" localSheetId="2">#REF!</definedName>
    <definedName name="BLOCKCA">#REF!</definedName>
    <definedName name="BLOCKCALAD666" localSheetId="2">#REF!</definedName>
    <definedName name="BLOCKCALAD666">#REF!</definedName>
    <definedName name="BLOCKCALAD886" localSheetId="2">#REF!</definedName>
    <definedName name="BLOCKCALAD886">#REF!</definedName>
    <definedName name="BLOCKCALADORN152040" localSheetId="2">#REF!</definedName>
    <definedName name="BLOCKCALADORN152040">#REF!</definedName>
    <definedName name="BLOCKH12">'[23]Analisis Detallado'!#REF!</definedName>
    <definedName name="BLOCKH4">'[23]Analisis Detallado'!#REF!</definedName>
    <definedName name="BLOCKH6">'[23]Analisis Detallado'!#REF!</definedName>
    <definedName name="BLOCKH8">'[23]Analisis Detallado'!#REF!</definedName>
    <definedName name="BLOCKORNAMENTAL" localSheetId="2">#REF!</definedName>
    <definedName name="BLOCKORNAMENTAL">#REF!</definedName>
    <definedName name="Bloques_de_4">[27]Insumos!$B$21:$D$21</definedName>
    <definedName name="Bloques_de_6">[27]Insumos!$B$22:$D$22</definedName>
    <definedName name="Bloques_de_8">[27]Insumos!$B$23:$D$23</definedName>
    <definedName name="bloques4" localSheetId="2">[29]MATERIALES!#REF!</definedName>
    <definedName name="bloques4">[29]MATERIALES!#REF!</definedName>
    <definedName name="bloques6" localSheetId="2">[29]MATERIALES!#REF!</definedName>
    <definedName name="bloques6">[29]MATERIALES!#REF!</definedName>
    <definedName name="bloques8" localSheetId="2">[29]MATERIALES!#REF!</definedName>
    <definedName name="bloques8">[29]MATERIALES!#REF!</definedName>
    <definedName name="BOMBA" localSheetId="2">#REF!</definedName>
    <definedName name="BOMBA">#REF!</definedName>
    <definedName name="BOMBA_ACHIQUE" localSheetId="2">#REF!</definedName>
    <definedName name="BOMBA_ACHIQUE">#REF!</definedName>
    <definedName name="bombahorm" localSheetId="2">#REF!</definedName>
    <definedName name="bombahorm">#REF!</definedName>
    <definedName name="BOMBILLAS_1500W">[40]INSU!$B$42</definedName>
    <definedName name="BOQUILLA_FREGADERO_CROMO" localSheetId="2">#REF!</definedName>
    <definedName name="BOQUILLA_FREGADERO_CROMO">#REF!</definedName>
    <definedName name="BOQUILLA_LAVADERO_CROMO" localSheetId="2">#REF!</definedName>
    <definedName name="BOQUILLA_LAVADERO_CROMO">#REF!</definedName>
    <definedName name="BOQUILLAFREG" localSheetId="2">#REF!</definedName>
    <definedName name="BOQUILLAFREG">#REF!</definedName>
    <definedName name="BOQUILLALAV" localSheetId="2">#REF!</definedName>
    <definedName name="BOQUILLALAV">#REF!</definedName>
    <definedName name="BOQUILLALAV212TAPON" localSheetId="2">#REF!</definedName>
    <definedName name="BOQUILLALAV212TAPON">#REF!</definedName>
    <definedName name="BOQUILLALAVCRO" localSheetId="2">#REF!</definedName>
    <definedName name="BOQUILLALAVCRO">#REF!</definedName>
    <definedName name="BOQUILLALAVPVC" localSheetId="2">#REF!</definedName>
    <definedName name="BOQUILLALAVPVC">#REF!</definedName>
    <definedName name="BORDILLO4" localSheetId="2">#REF!</definedName>
    <definedName name="BORDILLO4">#REF!</definedName>
    <definedName name="BORDILLO6" localSheetId="2">#REF!</definedName>
    <definedName name="BORDILLO6">#REF!</definedName>
    <definedName name="BORDILLO8" localSheetId="2">#REF!</definedName>
    <definedName name="BORDILLO8">#REF!</definedName>
    <definedName name="Borrar_C.A1">'[41]Col.Amarre'!$J$9:$M$9,'[41]Col.Amarre'!$J$10:$R$10,'[41]Col.Amarre'!$AG$13:$AH$13,'[41]Col.Amarre'!$AJ$11:$AK$11,'[41]Col.Amarre'!$AP$13:$AQ$13,'[41]Col.Amarre'!$AR$11:$AS$11,'[41]Col.Amarre'!$D$16:$M$35,'[41]Col.Amarre'!$V$16:$AC$35</definedName>
    <definedName name="Borrar_Esc.">[41]Escalera!$J$9:$M$9,[41]Escalera!$J$10:$R$10,[41]Escalera!$AL$14:$AM$14,[41]Escalera!$AL$16:$AM$16,[41]Escalera!$I$16:$M$16,[41]Escalera!$B$19:$AE$32,[41]Escalera!$AN$19:$AQ$32</definedName>
    <definedName name="Borrar_Muros">[41]Muros!$W$15:$Z$15,[41]Muros!$AA$15:$AD$15,[41]Muros!$AF$13,[41]Muros!$K$20:$L$20,[41]Muros!$O$26:$P$26</definedName>
    <definedName name="Borrar_Precio">'[42]Cotz.'!$F$23:$F$800,'[42]Cotz.'!$K$280:$K$800</definedName>
    <definedName name="Borrar_V.C1">[43]qqVgas!$J$9:$M$9,[43]qqVgas!$J$10:$R$10,[43]qqVgas!$AJ$11:$AK$11,[43]qqVgas!$AR$11:$AS$11,[43]qqVgas!$AG$13:$AH$13,[43]qqVgas!$AP$13:$AQ$13,[43]qqVgas!$D$16:$AC$195</definedName>
    <definedName name="BOTE" localSheetId="2">#REF!</definedName>
    <definedName name="BOTE">#REF!</definedName>
    <definedName name="Bote_de_Material">[27]Insumos!$B$27:$D$27</definedName>
    <definedName name="BOTEEQUIPO" localSheetId="2">#REF!</definedName>
    <definedName name="BOTEEQUIPO">#REF!</definedName>
    <definedName name="BOTEMANO" localSheetId="0">'[44]ANALISIS PARTIDAS CARRET.'!$H$348</definedName>
    <definedName name="BOTEMANO">'[45]ANALISIS PARTIDAS CARRET.'!$H$352</definedName>
    <definedName name="bOTIQUIN01" localSheetId="2">#REF!</definedName>
    <definedName name="bOTIQUIN01">#REF!</definedName>
    <definedName name="bOTIQUIN02" localSheetId="2">#REF!</definedName>
    <definedName name="bOTIQUIN02">#REF!</definedName>
    <definedName name="bOTIQUIN03" localSheetId="2">#REF!</definedName>
    <definedName name="bOTIQUIN03">#REF!</definedName>
    <definedName name="bOTIQUIN04" localSheetId="2">#REF!</definedName>
    <definedName name="bOTIQUIN04">#REF!</definedName>
    <definedName name="bOTIQUIN05" localSheetId="2">#REF!</definedName>
    <definedName name="bOTIQUIN05">#REF!</definedName>
    <definedName name="bOTIQUIN06" localSheetId="2">#REF!</definedName>
    <definedName name="bOTIQUIN06">#REF!</definedName>
    <definedName name="BOTONTIMBRE" localSheetId="2">#REF!</definedName>
    <definedName name="BOTONTIMBRE">#REF!</definedName>
    <definedName name="BPLUV4SDR41CONTRA" localSheetId="2">#REF!</definedName>
    <definedName name="BPLUV4SDR41CONTRA">#REF!</definedName>
    <definedName name="BREAKER15" localSheetId="2">#REF!</definedName>
    <definedName name="BREAKER15">#REF!</definedName>
    <definedName name="BREAKERS" localSheetId="2">#REF!</definedName>
    <definedName name="BREAKERS">#REF!</definedName>
    <definedName name="BREAKERS_15A" localSheetId="2">#REF!</definedName>
    <definedName name="BREAKERS_15A">#REF!</definedName>
    <definedName name="BREAKERS_20A" localSheetId="2">#REF!</definedName>
    <definedName name="BREAKERS_20A">#REF!</definedName>
    <definedName name="BREAKERS_30A" localSheetId="2">#REF!</definedName>
    <definedName name="BREAKERS_30A">#REF!</definedName>
    <definedName name="Brigada_de_Topografía__incluyendo_equipos">[27]Insumos!$B$148:$D$148</definedName>
    <definedName name="BRIGADATOPOGRAFICA" localSheetId="2">#REF!</definedName>
    <definedName name="BRIGADATOPOGRAFICA">#REF!</definedName>
    <definedName name="brochas" localSheetId="2">#REF!</definedName>
    <definedName name="brochas">#REF!</definedName>
    <definedName name="C._ADICIONAL">#N/A</definedName>
    <definedName name="c.gas.gen" localSheetId="2">#REF!</definedName>
    <definedName name="c.gas.gen">#REF!</definedName>
    <definedName name="CABALLETEBARRO" localSheetId="2">#REF!</definedName>
    <definedName name="CABALLETEBARRO">#REF!</definedName>
    <definedName name="CABALLETEZ29" localSheetId="2">#REF!</definedName>
    <definedName name="CABALLETEZ29">#REF!</definedName>
    <definedName name="Cable_de_Postensado" localSheetId="2">#REF!</definedName>
    <definedName name="Cable_de_Postensado">#REF!</definedName>
    <definedName name="Cable_de_Postensado_2">#N/A</definedName>
    <definedName name="Cable_de_Postensado_3">#N/A</definedName>
    <definedName name="cablo2">[35]Volumenes!$I$2234</definedName>
    <definedName name="CABTEJAASFINST" localSheetId="2">#REF!</definedName>
    <definedName name="CABTEJAASFINST">#REF!</definedName>
    <definedName name="CACERO" localSheetId="2">#REF!</definedName>
    <definedName name="CACERO">#REF!</definedName>
    <definedName name="CACERO60" localSheetId="2">#REF!</definedName>
    <definedName name="CACERO60">#REF!</definedName>
    <definedName name="CACEROCOLCIR" localSheetId="2">#REF!</definedName>
    <definedName name="CACEROCOLCIR">#REF!</definedName>
    <definedName name="CACEROCOLML" localSheetId="2">#REF!</definedName>
    <definedName name="CACEROCOLML">#REF!</definedName>
    <definedName name="CACEROLOSALIMA" localSheetId="2">#REF!</definedName>
    <definedName name="CACEROLOSALIMA">#REF!</definedName>
    <definedName name="CACEROMALLA" localSheetId="2">#REF!</definedName>
    <definedName name="CACEROMALLA">#REF!</definedName>
    <definedName name="CACEROML" localSheetId="2">#REF!</definedName>
    <definedName name="CACEROML">#REF!</definedName>
    <definedName name="CACEROPI" localSheetId="2">#REF!</definedName>
    <definedName name="CACEROPI">#REF!</definedName>
    <definedName name="CACEROPORTICO" localSheetId="2">#REF!</definedName>
    <definedName name="CACEROPORTICO">#REF!</definedName>
    <definedName name="CACERORAMPA" localSheetId="2">#REF!</definedName>
    <definedName name="CACERORAMPA">#REF!</definedName>
    <definedName name="CACEROSUBIR2" localSheetId="2">#REF!</definedName>
    <definedName name="CACEROSUBIR2">#REF!</definedName>
    <definedName name="CACEROSUBIR3" localSheetId="2">#REF!</definedName>
    <definedName name="CACEROSUBIR3">#REF!</definedName>
    <definedName name="CACEROSUBIR4" localSheetId="2">#REF!</definedName>
    <definedName name="CACEROSUBIR4">#REF!</definedName>
    <definedName name="CACEROSUBIR5" localSheetId="2">#REF!</definedName>
    <definedName name="CACEROSUBIR5">#REF!</definedName>
    <definedName name="CACEROSUBIR6" localSheetId="2">#REF!</definedName>
    <definedName name="CACEROSUBIR6">#REF!</definedName>
    <definedName name="CACEROVIGAML" localSheetId="2">#REF!</definedName>
    <definedName name="CACEROVIGAML">#REF!</definedName>
    <definedName name="CACEROZAP" localSheetId="2">#REF!</definedName>
    <definedName name="CACEROZAP">#REF!</definedName>
    <definedName name="cadeneros" localSheetId="2">'[30]O.M. y Salarios'!#REF!</definedName>
    <definedName name="cadeneros">'[30]O.M. y Salarios'!#REF!</definedName>
    <definedName name="CADOQUIN" localSheetId="2">#REF!</definedName>
    <definedName name="CADOQUIN">#REF!</definedName>
    <definedName name="CAJA_2x4_12" localSheetId="2">#REF!</definedName>
    <definedName name="CAJA_2x4_12">#REF!</definedName>
    <definedName name="CAJA_2x4_34" localSheetId="2">#REF!</definedName>
    <definedName name="CAJA_2x4_34">#REF!</definedName>
    <definedName name="CAJA_OCTAGONAL" localSheetId="2">#REF!</definedName>
    <definedName name="CAJA_OCTAGONAL">#REF!</definedName>
    <definedName name="CAJA2412" localSheetId="2">#REF!</definedName>
    <definedName name="CAJA2412">#REF!</definedName>
    <definedName name="CAJA2434" localSheetId="2">#REF!</definedName>
    <definedName name="CAJA2434">#REF!</definedName>
    <definedName name="CAJA4434" localSheetId="2">#REF!</definedName>
    <definedName name="CAJA4434">#REF!</definedName>
    <definedName name="CAJAOCTA12" localSheetId="2">#REF!</definedName>
    <definedName name="CAJAOCTA12">#REF!</definedName>
    <definedName name="cal" localSheetId="2">#REF!</definedName>
    <definedName name="CAL" localSheetId="0">'[23]Analisis Detallado'!#REF!</definedName>
    <definedName name="cal">#REF!</definedName>
    <definedName name="Cal_Pomier____50_Lbs.">[27]Insumos!$B$29:$D$29</definedName>
    <definedName name="CALADOBARRO66" localSheetId="2">#REF!</definedName>
    <definedName name="CALADOBARRO66">#REF!</definedName>
    <definedName name="CALADOBARRO88" localSheetId="2">#REF!</definedName>
    <definedName name="CALADOBARRO88">#REF!</definedName>
    <definedName name="CALELECRI12" localSheetId="2">#REF!</definedName>
    <definedName name="CALELECRI12">#REF!</definedName>
    <definedName name="CALELECRI20" localSheetId="2">#REF!</definedName>
    <definedName name="CALELECRI20">#REF!</definedName>
    <definedName name="CALELECRI30" localSheetId="2">#REF!</definedName>
    <definedName name="CALELECRI30">#REF!</definedName>
    <definedName name="CALELECRI42" localSheetId="2">#REF!</definedName>
    <definedName name="CALELECRI42">#REF!</definedName>
    <definedName name="CALELECRI6" localSheetId="2">#REF!</definedName>
    <definedName name="CALELECRI6">#REF!</definedName>
    <definedName name="CALELECRI60" localSheetId="2">#REF!</definedName>
    <definedName name="CALELECRI60">#REF!</definedName>
    <definedName name="CALELECRI8" localSheetId="2">#REF!</definedName>
    <definedName name="CALELECRI8">#REF!</definedName>
    <definedName name="CALELEIMP20" localSheetId="2">#REF!</definedName>
    <definedName name="CALELEIMP20">#REF!</definedName>
    <definedName name="CALELEIMP30" localSheetId="2">#REF!</definedName>
    <definedName name="CALELEIMP30">#REF!</definedName>
    <definedName name="CALELEIMP40" localSheetId="2">#REF!</definedName>
    <definedName name="CALELEIMP40">#REF!</definedName>
    <definedName name="CALELEIMP80" localSheetId="2">#REF!</definedName>
    <definedName name="CALELEIMP80">#REF!</definedName>
    <definedName name="CALICHE" localSheetId="2">#REF!</definedName>
    <definedName name="CALICHE">#REF!</definedName>
    <definedName name="CALICHEB" localSheetId="2">#REF!</definedName>
    <definedName name="CALICHEB">#REF!</definedName>
    <definedName name="calle" localSheetId="2">#REF!</definedName>
    <definedName name="calle">#REF!</definedName>
    <definedName name="CAMARACAL" localSheetId="2">#REF!</definedName>
    <definedName name="CAMARACAL">#REF!</definedName>
    <definedName name="CAMARAROC" localSheetId="2">#REF!</definedName>
    <definedName name="CAMARAROC">#REF!</definedName>
    <definedName name="CAMARATIE" localSheetId="2">#REF!</definedName>
    <definedName name="CAMARATIE">#REF!</definedName>
    <definedName name="CAMION_BOTE" localSheetId="2">#REF!</definedName>
    <definedName name="CAMION_BOTE">#REF!</definedName>
    <definedName name="CAMION_VOLTEO_CAPACIDAD_MENOR_6_M3">[37]Camiones!$D$13</definedName>
    <definedName name="camioncama" localSheetId="2">'[26]Listado Equipos a utilizar'!#REF!</definedName>
    <definedName name="camioncama">'[26]Listado Equipos a utilizar'!#REF!</definedName>
    <definedName name="camioneta" localSheetId="2">'[26]Listado Equipos a utilizar'!#REF!</definedName>
    <definedName name="camioneta">'[26]Listado Equipos a utilizar'!#REF!</definedName>
    <definedName name="CAMIONVOLTEO">[29]EQUIPOS!$I$19</definedName>
    <definedName name="CAMPAMENTO" localSheetId="0">[44]CAMPAMENTO2!$G$33</definedName>
    <definedName name="CAMPAMENTO">'[45]OFICINA Y LABORATORIO'!$G$34</definedName>
    <definedName name="CAN" localSheetId="2">[10]A!#REF!</definedName>
    <definedName name="CAN">[10]A!#REF!</definedName>
    <definedName name="CANALETACONTRA" localSheetId="2">#REF!</definedName>
    <definedName name="CANALETACONTRA">#REF!</definedName>
    <definedName name="canali" localSheetId="2">#REF!</definedName>
    <definedName name="canali">#REF!</definedName>
    <definedName name="canalii" localSheetId="2">#REF!</definedName>
    <definedName name="canalii">#REF!</definedName>
    <definedName name="canaliii" localSheetId="2">#REF!</definedName>
    <definedName name="canaliii">#REF!</definedName>
    <definedName name="canaliiii" localSheetId="2">#REF!</definedName>
    <definedName name="canaliiii">#REF!</definedName>
    <definedName name="CANDADO" localSheetId="2">#REF!</definedName>
    <definedName name="CANDADO">#REF!</definedName>
    <definedName name="Cant" localSheetId="2">#REF!</definedName>
    <definedName name="Cant">#REF!</definedName>
    <definedName name="Cant_2">"$#REF!.$D$1:$D$65534"</definedName>
    <definedName name="Cant_3">"$#REF!.$D$1:$D$65534"</definedName>
    <definedName name="CANT1" localSheetId="2">#REF!</definedName>
    <definedName name="CANT1">#REF!</definedName>
    <definedName name="CANT1_2">"$#REF!.$D$1:$D$65534"</definedName>
    <definedName name="CANT1_3">"$#REF!.$D$1:$D$65534"</definedName>
    <definedName name="cant10" localSheetId="2">#REF!</definedName>
    <definedName name="cant10">#REF!</definedName>
    <definedName name="cant2" localSheetId="2">#REF!</definedName>
    <definedName name="cant2">#REF!</definedName>
    <definedName name="CANT3" localSheetId="2">#REF!</definedName>
    <definedName name="CANT3">#REF!</definedName>
    <definedName name="cant4">[9]Sheet4!$C:$C</definedName>
    <definedName name="cant5">[9]Sheet5!$C:$C</definedName>
    <definedName name="CANT6" localSheetId="2">#REF!</definedName>
    <definedName name="CANT6">#REF!</definedName>
    <definedName name="CANT6_2">"$#REF!.$C$1:$C$65534"</definedName>
    <definedName name="CANT6_3">"$#REF!.$C$1:$C$65534"</definedName>
    <definedName name="cant7" localSheetId="2">#REF!</definedName>
    <definedName name="cant7">#REF!</definedName>
    <definedName name="Cant8" localSheetId="2">#REF!</definedName>
    <definedName name="Cant8">#REF!</definedName>
    <definedName name="canta" localSheetId="2">#REF!</definedName>
    <definedName name="canta">#REF!</definedName>
    <definedName name="canta_2">"$#REF!.$H$1:$H$65534"</definedName>
    <definedName name="canta_3">"$#REF!.$H$1:$H$65534"</definedName>
    <definedName name="CANTIDADPRESUPUESTO" localSheetId="2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 localSheetId="2">#REF!</definedName>
    <definedName name="CANTO">#REF!</definedName>
    <definedName name="cantp" localSheetId="2">#REF!</definedName>
    <definedName name="cantp">#REF!</definedName>
    <definedName name="cantp_2">"$#REF!.$J$1:$J$65534"</definedName>
    <definedName name="cantp_3">"$#REF!.$J$1:$J$65534"</definedName>
    <definedName name="cantpre" localSheetId="2">#REF!</definedName>
    <definedName name="cantpre">#REF!</definedName>
    <definedName name="cantpre_2">"$#REF!.$D$1:$D$65534"</definedName>
    <definedName name="cantpre_3">"$#REF!.$D$1:$D$65534"</definedName>
    <definedName name="cantt" localSheetId="2">#REF!</definedName>
    <definedName name="cantt">#REF!</definedName>
    <definedName name="cantt_2">"$#REF!.$L$1:$L$65534"</definedName>
    <definedName name="cantt_3">"$#REF!.$L$1:$L$65534"</definedName>
    <definedName name="CAOBA" localSheetId="2">#REF!</definedName>
    <definedName name="CAOBA">#REF!</definedName>
    <definedName name="Capatazequipo">[29]OBRAMANO!$F$81</definedName>
    <definedName name="CAR.SOC">'[39]Cargas Sociales'!$G$23</definedName>
    <definedName name="Car.Soc.">'[25]Cargas Sociales'!$G$29</definedName>
    <definedName name="CARANTEPECHO" localSheetId="2">#REF!</definedName>
    <definedName name="CARANTEPECHO">#REF!</definedName>
    <definedName name="CARANTEPH10" localSheetId="2">#REF!</definedName>
    <definedName name="CARANTEPH10">#REF!</definedName>
    <definedName name="CARARCOFONDO20RADIO3" localSheetId="2">#REF!</definedName>
    <definedName name="CARARCOFONDO20RADIO3">#REF!</definedName>
    <definedName name="CARASB36" localSheetId="2">#REF!</definedName>
    <definedName name="CARASB36">#REF!</definedName>
    <definedName name="CARASB36ENLATES" localSheetId="2">#REF!</definedName>
    <definedName name="CARASB36ENLATES">#REF!</definedName>
    <definedName name="CARASB38" localSheetId="2">#REF!</definedName>
    <definedName name="CARASB38">#REF!</definedName>
    <definedName name="CARASB38ENLATES" localSheetId="2">#REF!</definedName>
    <definedName name="CARASB38ENLATES">#REF!</definedName>
    <definedName name="CARCABASB" localSheetId="2">#REF!</definedName>
    <definedName name="CARCABASB">#REF!</definedName>
    <definedName name="CARCABZINC" localSheetId="2">#REF!</definedName>
    <definedName name="CARCABZINC">#REF!</definedName>
    <definedName name="CARCIELORASB2X2" localSheetId="2">#REF!</definedName>
    <definedName name="CARCIELORASB2X2">#REF!</definedName>
    <definedName name="CARCIELORCARCOSTILLA" localSheetId="2">#REF!</definedName>
    <definedName name="CARCIELORCARCOSTILLA">#REF!</definedName>
    <definedName name="CARCIELORPLY2X2" localSheetId="2">#REF!</definedName>
    <definedName name="CARCIELORPLY2X2">#REF!</definedName>
    <definedName name="CARCIELORPLYCARPIEDRA" localSheetId="2">#REF!</definedName>
    <definedName name="CARCIELORPLYCARPIEDRA">#REF!</definedName>
    <definedName name="CARCOL1X1CONF" localSheetId="2">#REF!</definedName>
    <definedName name="CARCOL1X1CONF">#REF!</definedName>
    <definedName name="CARCOL1X1INST" localSheetId="2">#REF!</definedName>
    <definedName name="CARCOL1X1INST">#REF!</definedName>
    <definedName name="CARCOL2TAPA10RETALLE" localSheetId="2">#REF!</definedName>
    <definedName name="CARCOL2TAPA10RETALLE">#REF!</definedName>
    <definedName name="CARCOL2TAPA20RETALLE" localSheetId="2">#REF!</definedName>
    <definedName name="CARCOL2TAPA20RETALLE">#REF!</definedName>
    <definedName name="CARCOL2TAPA30" localSheetId="2">#REF!</definedName>
    <definedName name="CARCOL2TAPA30">#REF!</definedName>
    <definedName name="CARCOL2TAPA30RETALLE" localSheetId="2">#REF!</definedName>
    <definedName name="CARCOL2TAPA30RETALLE">#REF!</definedName>
    <definedName name="CARCOL2TAPA40" localSheetId="2">#REF!</definedName>
    <definedName name="CARCOL2TAPA40">#REF!</definedName>
    <definedName name="CARCOL2TAPA50" localSheetId="2">#REF!</definedName>
    <definedName name="CARCOL2TAPA50">#REF!</definedName>
    <definedName name="CARCOL30" localSheetId="2">#REF!</definedName>
    <definedName name="CARCOL30">#REF!</definedName>
    <definedName name="CARCOL30X30CONF" localSheetId="2">#REF!</definedName>
    <definedName name="CARCOL30X30CONF">#REF!</definedName>
    <definedName name="CARCOL30X30INST" localSheetId="2">#REF!</definedName>
    <definedName name="CARCOL30X30INST">#REF!</definedName>
    <definedName name="CARCOL40X40CONF" localSheetId="2">#REF!</definedName>
    <definedName name="CARCOL40X40CONF">#REF!</definedName>
    <definedName name="CARCOL40X40INST" localSheetId="2">#REF!</definedName>
    <definedName name="CARCOL40X40INST">#REF!</definedName>
    <definedName name="CARCOL50" localSheetId="2">#REF!</definedName>
    <definedName name="CARCOL50">#REF!</definedName>
    <definedName name="CARCOL50X50CONF" localSheetId="2">#REF!</definedName>
    <definedName name="CARCOL50X50CONF">#REF!</definedName>
    <definedName name="CARCOL50X50INST" localSheetId="2">#REF!</definedName>
    <definedName name="CARCOL50X50INST">#REF!</definedName>
    <definedName name="CARCOL60X60CONF" localSheetId="2">#REF!</definedName>
    <definedName name="CARCOL60X60CONF">#REF!</definedName>
    <definedName name="CARCOL60X60INST" localSheetId="2">#REF!</definedName>
    <definedName name="CARCOL60X60INST">#REF!</definedName>
    <definedName name="CARCOL70X70CONF" localSheetId="2">#REF!</definedName>
    <definedName name="CARCOL70X70CONF">#REF!</definedName>
    <definedName name="CARCOL70X70INST" localSheetId="2">#REF!</definedName>
    <definedName name="CARCOL70X70INST">#REF!</definedName>
    <definedName name="CARCOL80X80CONF" localSheetId="2">#REF!</definedName>
    <definedName name="CARCOL80X80CONF">#REF!</definedName>
    <definedName name="CARCOL80X80INST" localSheetId="2">#REF!</definedName>
    <definedName name="CARCOL80X80INST">#REF!</definedName>
    <definedName name="CARCOLAMARRE" localSheetId="2">#REF!</definedName>
    <definedName name="CARCOLAMARRE">#REF!</definedName>
    <definedName name="CARCOLCONICA50" localSheetId="2">#REF!</definedName>
    <definedName name="CARCOLCONICA50">#REF!</definedName>
    <definedName name="CARCOLCONICA60" localSheetId="2">#REF!</definedName>
    <definedName name="CARCOLCONICA60">#REF!</definedName>
    <definedName name="CARCOLRED50" localSheetId="2">#REF!</definedName>
    <definedName name="CARCOLRED50">#REF!</definedName>
    <definedName name="CARCOLRED60" localSheetId="2">#REF!</definedName>
    <definedName name="CARCOLRED60">#REF!</definedName>
    <definedName name="CARDIN20LUZ2" localSheetId="2">#REF!</definedName>
    <definedName name="CARDIN20LUZ2">#REF!</definedName>
    <definedName name="CARDIN40LUZ2" localSheetId="2">#REF!</definedName>
    <definedName name="CARDIN40LUZ2">#REF!</definedName>
    <definedName name="CARDIVPLY1" localSheetId="2">#REF!</definedName>
    <definedName name="CARDIVPLY1">#REF!</definedName>
    <definedName name="CARDIVPLY2" localSheetId="2">#REF!</definedName>
    <definedName name="CARDIVPLY2">#REF!</definedName>
    <definedName name="CARETEO" localSheetId="2">#REF!</definedName>
    <definedName name="CARETEO">#REF!</definedName>
    <definedName name="CARFP275" localSheetId="2">#REF!</definedName>
    <definedName name="CARFP275">#REF!</definedName>
    <definedName name="CARFP3" localSheetId="2">#REF!</definedName>
    <definedName name="CARFP3">#REF!</definedName>
    <definedName name="CARFP4" localSheetId="2">#REF!</definedName>
    <definedName name="CARFP4">#REF!</definedName>
    <definedName name="CARFP5" localSheetId="2">#REF!</definedName>
    <definedName name="CARFP5">#REF!</definedName>
    <definedName name="CARFP6" localSheetId="2">#REF!</definedName>
    <definedName name="CARFP6">#REF!</definedName>
    <definedName name="CARGA_SOCIAL" localSheetId="2">#REF!</definedName>
    <definedName name="CARGA_SOCIAL">#REF!</definedName>
    <definedName name="cargador" localSheetId="2">'[26]Listado Equipos a utilizar'!#REF!</definedName>
    <definedName name="cargador">'[26]Listado Equipos a utilizar'!#REF!</definedName>
    <definedName name="CARGADORB">[46]EQUIPOS!$D$13</definedName>
    <definedName name="carguio.retro.pala">'[25]Analisis Unitarios'!$E$519</definedName>
    <definedName name="CARLOSAPLA" localSheetId="2">#REF!</definedName>
    <definedName name="CARLOSAPLA">#REF!</definedName>
    <definedName name="CARLOSAVARIASAGUAS" localSheetId="2">#REF!</definedName>
    <definedName name="CARLOSAVARIASAGUAS">#REF!</definedName>
    <definedName name="CARMURO" localSheetId="2">#REF!</definedName>
    <definedName name="CARMURO">#REF!</definedName>
    <definedName name="CARMUROCONF" localSheetId="2">#REF!</definedName>
    <definedName name="CARMUROCONF">#REF!</definedName>
    <definedName name="CARMUROINST" localSheetId="2">#REF!</definedName>
    <definedName name="CARMUROINST">#REF!</definedName>
    <definedName name="CARP1" localSheetId="2">#REF!</definedName>
    <definedName name="CARP1">#REF!</definedName>
    <definedName name="CARP2" localSheetId="2">#REF!</definedName>
    <definedName name="CARP2">#REF!</definedName>
    <definedName name="CARPDINTEL" localSheetId="2">#REF!</definedName>
    <definedName name="CARPDINTEL">#REF!</definedName>
    <definedName name="Carpint.Columna.30.30">'[38]Costos Mano de Obra'!$O$71</definedName>
    <definedName name="CARPINTERIA_COL_PERIMETRO" localSheetId="2">#REF!</definedName>
    <definedName name="CARPINTERIA_COL_PERIMETRO">#REF!</definedName>
    <definedName name="CARPINTERIA_INSTAL_COL_PERIMETRO" localSheetId="2">#REF!</definedName>
    <definedName name="CARPINTERIA_INSTAL_COL_PERIMETRO">#REF!</definedName>
    <definedName name="Carpintero_1ra">[47]MO!$C$21</definedName>
    <definedName name="Carpintero_2da">[47]MO!$C$20</definedName>
    <definedName name="CARPVIGA2040" localSheetId="2">#REF!</definedName>
    <definedName name="CARPVIGA2040">#REF!</definedName>
    <definedName name="CARPVIGA3050" localSheetId="2">#REF!</definedName>
    <definedName name="CARPVIGA3050">#REF!</definedName>
    <definedName name="CARPVIGA3060" localSheetId="2">#REF!</definedName>
    <definedName name="CARPVIGA3060">#REF!</definedName>
    <definedName name="CARPVIGA4080" localSheetId="2">#REF!</definedName>
    <definedName name="CARPVIGA4080">#REF!</definedName>
    <definedName name="CARRAMPA" localSheetId="2">#REF!</definedName>
    <definedName name="CARRAMPA">#REF!</definedName>
    <definedName name="CARRAMPALISACONF" localSheetId="2">#REF!</definedName>
    <definedName name="CARRAMPALISACONF">#REF!</definedName>
    <definedName name="CARRASTRE2" localSheetId="2">#REF!</definedName>
    <definedName name="CARRASTRE2">#REF!</definedName>
    <definedName name="CARRASTRE3" localSheetId="2">#REF!</definedName>
    <definedName name="CARRASTRE3">#REF!</definedName>
    <definedName name="CARRASTRE5" localSheetId="2">#REF!</definedName>
    <definedName name="CARRASTRE5">#REF!</definedName>
    <definedName name="CARRETILLA" localSheetId="2">#REF!</definedName>
    <definedName name="CARRETILLA">#REF!</definedName>
    <definedName name="Carretilla____2_P3_______TIPO_JEEP" localSheetId="2">[9]Insumos!#REF!</definedName>
    <definedName name="Carretilla____2_P3_______TIPO_JEEP">[9]Insumos!#REF!</definedName>
    <definedName name="CARSISALENLATES" localSheetId="2">#REF!</definedName>
    <definedName name="CARSISALENLATES">#REF!</definedName>
    <definedName name="CARTIJATOR" localSheetId="2">#REF!</definedName>
    <definedName name="CARTIJATOR">#REF!</definedName>
    <definedName name="CARTIJCLAV" localSheetId="2">#REF!</definedName>
    <definedName name="CARTIJCLAV">#REF!</definedName>
    <definedName name="CARVIGAAMA1520X20" localSheetId="2">#REF!</definedName>
    <definedName name="CARVIGAAMA1520X20">#REF!</definedName>
    <definedName name="CARVIGAAMA1520X30" localSheetId="2">#REF!</definedName>
    <definedName name="CARVIGAAMA1520X30">#REF!</definedName>
    <definedName name="CARVIGAAMA1520X40" localSheetId="2">#REF!</definedName>
    <definedName name="CARVIGAAMA1520X40">#REF!</definedName>
    <definedName name="CARVIGAAMA1520X50" localSheetId="2">#REF!</definedName>
    <definedName name="CARVIGAAMA1520X50">#REF!</definedName>
    <definedName name="CARVIGAFONDOH10" localSheetId="2">#REF!</definedName>
    <definedName name="CARVIGAFONDOH10">#REF!</definedName>
    <definedName name="CARVIGAINVFONDO10" localSheetId="2">#REF!</definedName>
    <definedName name="CARVIGAINVFONDO10">#REF!</definedName>
    <definedName name="CARVIGAINVTAPA10" localSheetId="2">#REF!</definedName>
    <definedName name="CARVIGAINVTAPA10">#REF!</definedName>
    <definedName name="CARVIGATAPAH10" localSheetId="2">#REF!</definedName>
    <definedName name="CARVIGATAPAH10">#REF!</definedName>
    <definedName name="CARVIGZAP40X40" localSheetId="2">#REF!</definedName>
    <definedName name="CARVIGZAP40X40">#REF!</definedName>
    <definedName name="CARVIGZAP50X50" localSheetId="2">#REF!</definedName>
    <definedName name="CARVIGZAP50X50">#REF!</definedName>
    <definedName name="CARVIGZAP60X60" localSheetId="2">#REF!</definedName>
    <definedName name="CARVIGZAP60X60">#REF!</definedName>
    <definedName name="CARVUELO1" localSheetId="2">#REF!</definedName>
    <definedName name="CARVUELO1">#REF!</definedName>
    <definedName name="CARVUELO10" localSheetId="2">#REF!</definedName>
    <definedName name="CARVUELO10">#REF!</definedName>
    <definedName name="CARVUELO20" localSheetId="2">#REF!</definedName>
    <definedName name="CARVUELO20">#REF!</definedName>
    <definedName name="CARVUELO30" localSheetId="2">#REF!</definedName>
    <definedName name="CARVUELO30">#REF!</definedName>
    <definedName name="CARVUELO40" localSheetId="2">#REF!</definedName>
    <definedName name="CARVUELO40">#REF!</definedName>
    <definedName name="CARVUELO5090" localSheetId="2">#REF!</definedName>
    <definedName name="CARVUELO5090">#REF!</definedName>
    <definedName name="CARZINC" localSheetId="2">#REF!</definedName>
    <definedName name="CARZINC">#REF!</definedName>
    <definedName name="CARZINCENLATES" localSheetId="2">#REF!</definedName>
    <definedName name="CARZINCENLATES">#REF!</definedName>
    <definedName name="CASBESTO" localSheetId="2">#REF!</definedName>
    <definedName name="CASBESTO">#REF!</definedName>
    <definedName name="CASCAJO" localSheetId="2">#REF!</definedName>
    <definedName name="CASCAJO" localSheetId="0">'[23]Analisis Detallado'!#REF!</definedName>
    <definedName name="CASCAJO">#REF!</definedName>
    <definedName name="Cascajo_Limpio">[27]Insumos!$B$13:$D$13</definedName>
    <definedName name="Cascajo_Sucio" localSheetId="2">[9]Insumos!#REF!</definedName>
    <definedName name="Cascajo_Sucio">[9]Insumos!#REF!</definedName>
    <definedName name="CASETA200" localSheetId="2">#REF!</definedName>
    <definedName name="CASETA200">#REF!</definedName>
    <definedName name="CASETA200M2" localSheetId="2">#REF!</definedName>
    <definedName name="CASETA200M2">#REF!</definedName>
    <definedName name="CASETA500" localSheetId="2">#REF!</definedName>
    <definedName name="CASETA500">#REF!</definedName>
    <definedName name="CASETAM2" localSheetId="2">#REF!</definedName>
    <definedName name="CASETAM2">#REF!</definedName>
    <definedName name="Casting_Bed" localSheetId="2">#REF!</definedName>
    <definedName name="Casting_Bed">#REF!</definedName>
    <definedName name="Casting_Bed_2">#N/A</definedName>
    <definedName name="Casting_Bed_3">#N/A</definedName>
    <definedName name="CAT214BFT">[29]EQUIPOS!$I$15</definedName>
    <definedName name="Cat950B">[29]EQUIPOS!$I$14</definedName>
    <definedName name="CAVOSC" localSheetId="2">#REF!</definedName>
    <definedName name="CAVOSC">#REF!</definedName>
    <definedName name="CB" localSheetId="2">#REF!</definedName>
    <definedName name="CB">#REF!</definedName>
    <definedName name="CBAJVEN2" localSheetId="2">#REF!</definedName>
    <definedName name="CBAJVEN2">#REF!</definedName>
    <definedName name="CBAJVEN3" localSheetId="2">#REF!</definedName>
    <definedName name="CBAJVEN3">#REF!</definedName>
    <definedName name="CBAJVEN6" localSheetId="2">#REF!</definedName>
    <definedName name="CBAJVEN6">#REF!</definedName>
    <definedName name="CBANERALIV" localSheetId="2">#REF!</definedName>
    <definedName name="CBANERALIV">#REF!</definedName>
    <definedName name="CBANERAPES" localSheetId="2">#REF!</definedName>
    <definedName name="CBANERAPES">#REF!</definedName>
    <definedName name="CBASEBAN" localSheetId="2">#REF!</definedName>
    <definedName name="CBASEBAN">#REF!</definedName>
    <definedName name="CBIDET" localSheetId="2">#REF!</definedName>
    <definedName name="CBIDET">#REF!</definedName>
    <definedName name="CBLOCK10" localSheetId="2">#REF!</definedName>
    <definedName name="CBLOCK10">#REF!</definedName>
    <definedName name="CBLOCK12" localSheetId="2">#REF!</definedName>
    <definedName name="CBLOCK12">#REF!</definedName>
    <definedName name="CBLOCK4" localSheetId="2">#REF!</definedName>
    <definedName name="CBLOCK4">#REF!</definedName>
    <definedName name="CBLOCK5" localSheetId="2">#REF!</definedName>
    <definedName name="CBLOCK5">#REF!</definedName>
    <definedName name="CBLOCK52520" localSheetId="2">#REF!</definedName>
    <definedName name="CBLOCK52520">#REF!</definedName>
    <definedName name="CBLOCK6" localSheetId="2">#REF!</definedName>
    <definedName name="CBLOCK6">#REF!</definedName>
    <definedName name="CBLOCK6818" localSheetId="2">#REF!</definedName>
    <definedName name="CBLOCK6818">#REF!</definedName>
    <definedName name="CBLOCK8" localSheetId="2">#REF!</definedName>
    <definedName name="CBLOCK8">#REF!</definedName>
    <definedName name="CBLOCKCRI" localSheetId="2">#REF!</definedName>
    <definedName name="CBLOCKCRI">#REF!</definedName>
    <definedName name="CBLOCKIRR" localSheetId="2">#REF!</definedName>
    <definedName name="CBLOCKIRR">#REF!</definedName>
    <definedName name="CBLOCKORN" localSheetId="2">#REF!</definedName>
    <definedName name="CBLOCKORN">#REF!</definedName>
    <definedName name="CBOTON" localSheetId="2">#REF!</definedName>
    <definedName name="CBOTON">#REF!</definedName>
    <definedName name="CBREAKERS" localSheetId="2">#REF!</definedName>
    <definedName name="CBREAKERS">#REF!</definedName>
    <definedName name="CCAMINS2" localSheetId="2">#REF!</definedName>
    <definedName name="CCAMINS2">#REF!</definedName>
    <definedName name="CCAMINS3Y4" localSheetId="2">#REF!</definedName>
    <definedName name="CCAMINS3Y4">#REF!</definedName>
    <definedName name="CCAMINS5Y6" localSheetId="2">#REF!</definedName>
    <definedName name="CCAMINS5Y6">#REF!</definedName>
    <definedName name="CCOLAGUA1" localSheetId="2">#REF!</definedName>
    <definedName name="CCOLAGUA1">#REF!</definedName>
    <definedName name="CCOLAGUA12" localSheetId="2">#REF!</definedName>
    <definedName name="CCOLAGUA12">#REF!</definedName>
    <definedName name="CCOLAGUA2" localSheetId="2">#REF!</definedName>
    <definedName name="CCOLAGUA2">#REF!</definedName>
    <definedName name="CDESAGUE2" localSheetId="2">#REF!</definedName>
    <definedName name="CDESAGUE2">#REF!</definedName>
    <definedName name="CDESAGUE3Y4" localSheetId="2">#REF!</definedName>
    <definedName name="CDESAGUE3Y4">#REF!</definedName>
    <definedName name="CDESAGUE3Y4CONPARRILLA" localSheetId="2">#REF!</definedName>
    <definedName name="CDESAGUE3Y4CONPARRILLA">#REF!</definedName>
    <definedName name="CDESAGUEP2" localSheetId="2">#REF!</definedName>
    <definedName name="CDESAGUEP2">#REF!</definedName>
    <definedName name="CDESAGUEP3" localSheetId="2">#REF!</definedName>
    <definedName name="CDESAGUEP3">#REF!</definedName>
    <definedName name="CDESAGUEP5" localSheetId="2">#REF!</definedName>
    <definedName name="CDESAGUEP5">#REF!</definedName>
    <definedName name="CDUCHA" localSheetId="2">#REF!</definedName>
    <definedName name="CDUCHA">#REF!</definedName>
    <definedName name="CEDRO" localSheetId="2">#REF!</definedName>
    <definedName name="CEDRO">#REF!</definedName>
    <definedName name="cem">[24]Precio!$F$9</definedName>
    <definedName name="CEMCPVC14" localSheetId="2">#REF!</definedName>
    <definedName name="CEMCPVC14">#REF!</definedName>
    <definedName name="CEMCPVCPINTA" localSheetId="2">#REF!</definedName>
    <definedName name="CEMCPVCPINTA">#REF!</definedName>
    <definedName name="cemento">'[48]PRE Desvio Alcant.  Potable'!$I$49</definedName>
    <definedName name="cemento.pañete">'[49]Insumos materiales'!$J$20</definedName>
    <definedName name="Cemento_1">#N/A</definedName>
    <definedName name="Cemento_2">#N/A</definedName>
    <definedName name="Cemento_3">#N/A</definedName>
    <definedName name="Cemento_Blanco">[27]Insumos!$B$32:$D$32</definedName>
    <definedName name="Cemento_Gris">[33]Materiales!$B$3</definedName>
    <definedName name="CEMENTO_GRIS_FDA">'[34]MATERIALES LISTADO'!$D$17</definedName>
    <definedName name="CEMENTO_PVC" localSheetId="2">#REF!</definedName>
    <definedName name="CEMENTO_PVC">#REF!</definedName>
    <definedName name="cementoblanco" localSheetId="2">[29]MATERIALES!#REF!</definedName>
    <definedName name="cementoblanco">[29]MATERIALES!#REF!</definedName>
    <definedName name="CEMENTOG" localSheetId="2">#REF!</definedName>
    <definedName name="CEMENTOG">#REF!</definedName>
    <definedName name="cementogris">[29]MATERIALES!$G$17</definedName>
    <definedName name="CEMENTOP" localSheetId="2">#REF!</definedName>
    <definedName name="CEMENTOP">#REF!</definedName>
    <definedName name="CEMENTOPVCCANOPINTA" localSheetId="2">#REF!</definedName>
    <definedName name="CEMENTOPVCCANOPINTA">#REF!</definedName>
    <definedName name="CEMPALMEAGUA1" localSheetId="2">#REF!</definedName>
    <definedName name="CEMPALMEAGUA1">#REF!</definedName>
    <definedName name="CEMPALMEAGUA112" localSheetId="2">#REF!</definedName>
    <definedName name="CEMPALMEAGUA112">#REF!</definedName>
    <definedName name="CEMPALMEAGUA114" localSheetId="2">#REF!</definedName>
    <definedName name="CEMPALMEAGUA114">#REF!</definedName>
    <definedName name="CEMPALMEAGUA1234" localSheetId="2">#REF!</definedName>
    <definedName name="CEMPALMEAGUA1234">#REF!</definedName>
    <definedName name="CEMPALMEAGUA2" localSheetId="2">#REF!</definedName>
    <definedName name="CEMPALMEAGUA2">#REF!</definedName>
    <definedName name="cer20x203">'[35]anal term'!$G$958</definedName>
    <definedName name="ceramcr33" localSheetId="2">[29]MATERIALES!#REF!</definedName>
    <definedName name="ceramcr33">[29]MATERIALES!#REF!</definedName>
    <definedName name="ceramcriolla" localSheetId="2">[29]MATERIALES!#REF!</definedName>
    <definedName name="ceramcriolla">[29]MATERIALES!#REF!</definedName>
    <definedName name="Ceramica.Criolla.40.40">'[38]Insumos materiales'!$J$48</definedName>
    <definedName name="CERAMICA_20x20_BLANCA" localSheetId="2">#REF!</definedName>
    <definedName name="CERAMICA_20x20_BLANCA">#REF!</definedName>
    <definedName name="Cerámica_30x30_Pared">[27]Insumos!$B$35:$D$35</definedName>
    <definedName name="CERAMICA_ANTIDESLIZANTE" localSheetId="2">#REF!</definedName>
    <definedName name="CERAMICA_ANTIDESLIZANTE">#REF!</definedName>
    <definedName name="Cerámica_Italiana_Pared">[27]Insumos!$B$34:$D$34</definedName>
    <definedName name="CERAMICA_PISOS_40x40" localSheetId="2">#REF!</definedName>
    <definedName name="CERAMICA_PISOS_40x40">#REF!</definedName>
    <definedName name="ceramicaitalia" localSheetId="2">[29]MATERIALES!#REF!</definedName>
    <definedName name="ceramicaitalia">[29]MATERIALES!#REF!</definedName>
    <definedName name="ceramicaitaliapared" localSheetId="2">[29]MATERIALES!#REF!</definedName>
    <definedName name="ceramicaitaliapared">[29]MATERIALES!#REF!</definedName>
    <definedName name="ceramicaitalipared" localSheetId="2">[29]MATERIALES!#REF!</definedName>
    <definedName name="ceramicaitalipared">[29]MATERIALES!#REF!</definedName>
    <definedName name="ceramicapared">'[39]Analisis Unit. '!$F$48</definedName>
    <definedName name="CERAMICAPAREDP" localSheetId="2">#REF!</definedName>
    <definedName name="CERAMICAPAREDP">#REF!</definedName>
    <definedName name="CERAMICAPAREDS" localSheetId="2">#REF!</definedName>
    <definedName name="CERAMICAPAREDS">#REF!</definedName>
    <definedName name="CERAMICAPISOP" localSheetId="2">#REF!</definedName>
    <definedName name="CERAMICAPISOP">#REF!</definedName>
    <definedName name="CERAMICAPISOS" localSheetId="2">#REF!</definedName>
    <definedName name="CERAMICAPISOS">#REF!</definedName>
    <definedName name="ceramicapp" localSheetId="2">#REF!</definedName>
    <definedName name="ceramicapp">#REF!</definedName>
    <definedName name="CERTIFIC_DE_PAGO" localSheetId="2">#REF!</definedName>
    <definedName name="CERTIFIC_DE_PAGO">#REF!</definedName>
    <definedName name="CESCHCH" localSheetId="2">#REF!</definedName>
    <definedName name="CESCHCH">#REF!</definedName>
    <definedName name="CFREGADERO1CAMARA" localSheetId="2">#REF!</definedName>
    <definedName name="CFREGADERO1CAMARA">#REF!</definedName>
    <definedName name="CFREGADERO2CAMARAS" localSheetId="2">#REF!</definedName>
    <definedName name="CFREGADERO2CAMARAS">#REF!</definedName>
    <definedName name="cfrontal">'[30]Resumen Precio Equipos'!$I$16</definedName>
    <definedName name="CG" localSheetId="2">#REF!</definedName>
    <definedName name="CG">#REF!</definedName>
    <definedName name="chazo" localSheetId="2">[29]OBRAMANO!#REF!</definedName>
    <definedName name="chazo">[29]OBRAMANO!#REF!</definedName>
    <definedName name="CHAZO25" localSheetId="2">#REF!</definedName>
    <definedName name="CHAZO25">#REF!</definedName>
    <definedName name="CHAZO30" localSheetId="2">#REF!</definedName>
    <definedName name="CHAZO30">#REF!</definedName>
    <definedName name="CHAZO40" localSheetId="2">#REF!</definedName>
    <definedName name="CHAZO40">#REF!</definedName>
    <definedName name="CHAZOCERAMICA" localSheetId="2">#REF!</definedName>
    <definedName name="CHAZOCERAMICA">#REF!</definedName>
    <definedName name="CHAZOLADRILLO" localSheetId="2">#REF!</definedName>
    <definedName name="CHAZOLADRILLO">#REF!</definedName>
    <definedName name="CHAZOS" localSheetId="2">#REF!</definedName>
    <definedName name="CHAZOS">#REF!</definedName>
    <definedName name="Chazos____Corte">[27]Insumos!$B$46:$D$46</definedName>
    <definedName name="CHAZOZOCALO" localSheetId="2">#REF!</definedName>
    <definedName name="CHAZOZOCALO">#REF!</definedName>
    <definedName name="CHEQUE_HORZ_34" localSheetId="2">#REF!</definedName>
    <definedName name="CHEQUE_HORZ_34">#REF!</definedName>
    <definedName name="CHEQUE_VERT_34" localSheetId="2">#REF!</definedName>
    <definedName name="CHEQUE_VERT_34">#REF!</definedName>
    <definedName name="chilena" localSheetId="2">#REF!</definedName>
    <definedName name="chilena">#REF!</definedName>
    <definedName name="CHOFER_Vehiculos_Livianos__Capacidad___5_Tons._Metros">'[37]MANO DE OBRA'!$C$36</definedName>
    <definedName name="Chofercisterna">[29]OBRAMANO!$F$79</definedName>
    <definedName name="CICLOP">#REF!</definedName>
    <definedName name="CINODORO" localSheetId="2">#REF!</definedName>
    <definedName name="CINODORO">#REF!</definedName>
    <definedName name="CINODOROFLUXOMETRO" localSheetId="2">#REF!</definedName>
    <definedName name="CINODOROFLUXOMETRO">#REF!</definedName>
    <definedName name="CINT1" localSheetId="2">#REF!</definedName>
    <definedName name="CINT1">#REF!</definedName>
    <definedName name="CINT2" localSheetId="2">#REF!</definedName>
    <definedName name="CINT2">#REF!</definedName>
    <definedName name="CINT3" localSheetId="2">#REF!</definedName>
    <definedName name="CINT3">#REF!</definedName>
    <definedName name="CINT3V" localSheetId="2">#REF!</definedName>
    <definedName name="CINT3V">#REF!</definedName>
    <definedName name="CINT4V" localSheetId="2">#REF!</definedName>
    <definedName name="CINT4V">#REF!</definedName>
    <definedName name="CINTAPELIGRO" localSheetId="2">#REF!</definedName>
    <definedName name="CINTAPELIGRO">#REF!</definedName>
    <definedName name="CINTPIL" localSheetId="2">#REF!</definedName>
    <definedName name="CINTPIL">#REF!</definedName>
    <definedName name="CISEGMONO100" localSheetId="2">#REF!</definedName>
    <definedName name="CISEGMONO100">#REF!</definedName>
    <definedName name="CISEGMONO30" localSheetId="2">#REF!</definedName>
    <definedName name="CISEGMONO30">#REF!</definedName>
    <definedName name="CISEGMONO60" localSheetId="2">#REF!</definedName>
    <definedName name="CISEGMONO60">#REF!</definedName>
    <definedName name="cisterna">'[26]Listado Equipos a utilizar'!$I$11</definedName>
    <definedName name="CISTERNA4CAL" localSheetId="2">#REF!</definedName>
    <definedName name="CISTERNA4CAL">#REF!</definedName>
    <definedName name="CISTERNA4ROC" localSheetId="2">#REF!</definedName>
    <definedName name="CISTERNA4ROC">#REF!</definedName>
    <definedName name="CISTERNA8TIE" localSheetId="2">#REF!</definedName>
    <definedName name="CISTERNA8TIE">#REF!</definedName>
    <definedName name="CIUPAISJAGS" localSheetId="2">#REF!</definedName>
    <definedName name="CIUPAISJAGS">#REF!</definedName>
    <definedName name="CIUPAISPROY" localSheetId="2">#REF!</definedName>
    <definedName name="CIUPAISPROY">#REF!</definedName>
    <definedName name="CLADRILLOS" localSheetId="2">#REF!</definedName>
    <definedName name="CLADRILLOS">#REF!</definedName>
    <definedName name="CLAVADERO1" localSheetId="2">#REF!</definedName>
    <definedName name="CLAVADERO1">#REF!</definedName>
    <definedName name="CLAVADERO2" localSheetId="2">#REF!</definedName>
    <definedName name="CLAVADERO2">#REF!</definedName>
    <definedName name="CLAVAMANOS" localSheetId="2">#REF!</definedName>
    <definedName name="CLAVAMANOS">#REF!</definedName>
    <definedName name="CLAVCLI" localSheetId="2">#REF!</definedName>
    <definedName name="CLAVCLI">#REF!</definedName>
    <definedName name="CLAVEMP" localSheetId="2">#REF!</definedName>
    <definedName name="CLAVEMP">#REF!</definedName>
    <definedName name="CLAVO" localSheetId="2">#REF!</definedName>
    <definedName name="CLAVO">#REF!</definedName>
    <definedName name="CLAVO_ACERO" localSheetId="2">#REF!</definedName>
    <definedName name="CLAVO_ACERO">#REF!</definedName>
    <definedName name="CLAVO_CORRIENTE" localSheetId="2">#REF!</definedName>
    <definedName name="CLAVO_CORRIENTE">#REF!</definedName>
    <definedName name="CLAVO_ZINC" localSheetId="2">#REF!</definedName>
    <definedName name="CLAVO_ZINC">#REF!</definedName>
    <definedName name="CLAVOA" localSheetId="2">#REF!</definedName>
    <definedName name="CLAVOA">#REF!</definedName>
    <definedName name="CLAVOGALV" localSheetId="2">#REF!</definedName>
    <definedName name="CLAVOGALV">#REF!</definedName>
    <definedName name="CLAVOGALVCARTON" localSheetId="2">#REF!</definedName>
    <definedName name="CLAVOGALVCARTON">#REF!</definedName>
    <definedName name="Clavos" localSheetId="2">#REF!</definedName>
    <definedName name="CLAVOS" localSheetId="0">'[23]Analisis Detallado'!#REF!</definedName>
    <definedName name="Clavos">#REF!</definedName>
    <definedName name="Clavos_2">#N/A</definedName>
    <definedName name="Clavos_3">#N/A</definedName>
    <definedName name="Clavos_Corriente">[27]Insumos!$B$47:$D$47</definedName>
    <definedName name="CLAVOSAC" localSheetId="2">#REF!</definedName>
    <definedName name="CLAVOSAC">#REF!</definedName>
    <definedName name="CLAVOSACERO" localSheetId="2">#REF!</definedName>
    <definedName name="CLAVOSACERO">#REF!</definedName>
    <definedName name="CLAVOSCORRIENTES" localSheetId="2">#REF!</definedName>
    <definedName name="CLAVOSCORRIENTES">#REF!</definedName>
    <definedName name="CLAVOZINC" localSheetId="2">#REF!</definedName>
    <definedName name="CLAVOZINC">#REF!</definedName>
    <definedName name="CLAVPATAS" localSheetId="2">#REF!</definedName>
    <definedName name="CLAVPATAS">#REF!</definedName>
    <definedName name="CLAVPEDES" localSheetId="2">#REF!</definedName>
    <definedName name="CLAVPEDES">#REF!</definedName>
    <definedName name="CLAVSALON" localSheetId="2">#REF!</definedName>
    <definedName name="CLAVSALON">#REF!</definedName>
    <definedName name="CLLAVEDUCHA" localSheetId="2">#REF!</definedName>
    <definedName name="CLLAVEDUCHA">#REF!</definedName>
    <definedName name="CLUCES" localSheetId="2">#REF!</definedName>
    <definedName name="CLUCES">#REF!</definedName>
    <definedName name="CMALLA10" localSheetId="2">#REF!</definedName>
    <definedName name="CMALLA10">#REF!</definedName>
    <definedName name="CMALLA3" localSheetId="2">#REF!</definedName>
    <definedName name="CMALLA3">#REF!</definedName>
    <definedName name="CMALLA4" localSheetId="2">#REF!</definedName>
    <definedName name="CMALLA4">#REF!</definedName>
    <definedName name="CMALLA6" localSheetId="2">#REF!</definedName>
    <definedName name="CMALLA6">#REF!</definedName>
    <definedName name="CMALLA73" localSheetId="2">#REF!</definedName>
    <definedName name="CMALLA73">#REF!</definedName>
    <definedName name="CMEZCLADORA" localSheetId="2">#REF!</definedName>
    <definedName name="CMEZCLADORA">#REF!</definedName>
    <definedName name="CO" localSheetId="2">#REF!</definedName>
    <definedName name="CO">#REF!</definedName>
    <definedName name="CODC1">'[23]Analisis Detallado'!#REF!</definedName>
    <definedName name="CODC1_1_2">'[23]Analisis Detallado'!#REF!</definedName>
    <definedName name="CODC1_2">'[23]Analisis Detallado'!#REF!</definedName>
    <definedName name="CODC2">'[23]Analisis Detallado'!#REF!</definedName>
    <definedName name="CODC3">'[23]Analisis Detallado'!#REF!</definedName>
    <definedName name="CODC3_4">'[23]Analisis Detallado'!#REF!</definedName>
    <definedName name="CODC4">'[23]Analisis Detallado'!#REF!</definedName>
    <definedName name="CODD1_1_2_">'[23]Analisis Detallado'!#REF!</definedName>
    <definedName name="CODD2_">'[23]Analisis Detallado'!#REF!</definedName>
    <definedName name="CODD3_">'[23]Analisis Detallado'!#REF!</definedName>
    <definedName name="CODD4_">'[23]Analisis Detallado'!#REF!</definedName>
    <definedName name="CODIGO" localSheetId="2">#REF!</definedName>
    <definedName name="CODIGO">#REF!</definedName>
    <definedName name="CODO_ACERO_16x25a70" localSheetId="2">#REF!</definedName>
    <definedName name="CODO_ACERO_16x25a70">#REF!</definedName>
    <definedName name="CODO_ACERO_16x25menos" localSheetId="2">#REF!</definedName>
    <definedName name="CODO_ACERO_16x25menos">#REF!</definedName>
    <definedName name="CODO_ACERO_16x45" localSheetId="2">#REF!</definedName>
    <definedName name="CODO_ACERO_16x45">#REF!</definedName>
    <definedName name="CODO_ACERO_16x70mas" localSheetId="2">#REF!</definedName>
    <definedName name="CODO_ACERO_16x70mas">#REF!</definedName>
    <definedName name="CODO_ACERO_16x90" localSheetId="2">#REF!</definedName>
    <definedName name="CODO_ACERO_16x90">#REF!</definedName>
    <definedName name="CODO_ACERO_20x90" localSheetId="2">#REF!</definedName>
    <definedName name="CODO_ACERO_20x90">#REF!</definedName>
    <definedName name="CODO_ACERO_3x45" localSheetId="2">#REF!</definedName>
    <definedName name="CODO_ACERO_3x45">#REF!</definedName>
    <definedName name="CODO_ACERO_3x90" localSheetId="2">#REF!</definedName>
    <definedName name="CODO_ACERO_3x90">#REF!</definedName>
    <definedName name="CODO_ACERO_4X45" localSheetId="2">#REF!</definedName>
    <definedName name="CODO_ACERO_4X45">#REF!</definedName>
    <definedName name="CODO_ACERO_4X90" localSheetId="2">#REF!</definedName>
    <definedName name="CODO_ACERO_4X90">#REF!</definedName>
    <definedName name="CODO_ACERO_6x25a70" localSheetId="2">#REF!</definedName>
    <definedName name="CODO_ACERO_6x25a70">#REF!</definedName>
    <definedName name="CODO_ACERO_6x25menos" localSheetId="2">#REF!</definedName>
    <definedName name="CODO_ACERO_6x25menos">#REF!</definedName>
    <definedName name="CODO_ACERO_6x70mas" localSheetId="2">#REF!</definedName>
    <definedName name="CODO_ACERO_6x70mas">#REF!</definedName>
    <definedName name="CODO_ACERO_8x25a70" localSheetId="2">#REF!</definedName>
    <definedName name="CODO_ACERO_8x25a70">#REF!</definedName>
    <definedName name="CODO_ACERO_8x25menos" localSheetId="2">#REF!</definedName>
    <definedName name="CODO_ACERO_8x25menos">#REF!</definedName>
    <definedName name="CODO_ACERO_8x45" localSheetId="2">#REF!</definedName>
    <definedName name="CODO_ACERO_8x45">#REF!</definedName>
    <definedName name="CODO_ACERO_8x70mas" localSheetId="2">#REF!</definedName>
    <definedName name="CODO_ACERO_8x70mas">#REF!</definedName>
    <definedName name="CODO_ACERO_8x90" localSheetId="2">#REF!</definedName>
    <definedName name="CODO_ACERO_8x90">#REF!</definedName>
    <definedName name="CODO_CPVC_12x90" localSheetId="2">#REF!</definedName>
    <definedName name="CODO_CPVC_12x90">#REF!</definedName>
    <definedName name="CODO_ELEC_1" localSheetId="2">#REF!</definedName>
    <definedName name="CODO_ELEC_1">#REF!</definedName>
    <definedName name="CODO_ELEC_12" localSheetId="2">#REF!</definedName>
    <definedName name="CODO_ELEC_12">#REF!</definedName>
    <definedName name="CODO_ELEC_1y12" localSheetId="2">#REF!</definedName>
    <definedName name="CODO_ELEC_1y12">#REF!</definedName>
    <definedName name="CODO_ELEC_2" localSheetId="2">#REF!</definedName>
    <definedName name="CODO_ELEC_2">#REF!</definedName>
    <definedName name="CODO_ELEC_34" localSheetId="2">#REF!</definedName>
    <definedName name="CODO_ELEC_34">#REF!</definedName>
    <definedName name="CODO_HG_1_12_x90" localSheetId="2">#REF!</definedName>
    <definedName name="CODO_HG_1_12_x90">#REF!</definedName>
    <definedName name="CODO_HG_12x90" localSheetId="2">#REF!</definedName>
    <definedName name="CODO_HG_12x90">#REF!</definedName>
    <definedName name="CODO_HG_1x90" localSheetId="2">#REF!</definedName>
    <definedName name="CODO_HG_1x90">#REF!</definedName>
    <definedName name="CODO_HG_1y12x90" localSheetId="2">#REF!</definedName>
    <definedName name="CODO_HG_1y12x90">#REF!</definedName>
    <definedName name="CODO_HG_2x90" localSheetId="2">#REF!</definedName>
    <definedName name="CODO_HG_2x90">#REF!</definedName>
    <definedName name="CODO_HG_34x90" localSheetId="2">#REF!</definedName>
    <definedName name="CODO_HG_34x90">#REF!</definedName>
    <definedName name="CODO_PVC_DRE_2x45" localSheetId="2">#REF!</definedName>
    <definedName name="CODO_PVC_DRE_2x45">#REF!</definedName>
    <definedName name="CODO_PVC_DRE_2x90" localSheetId="2">#REF!</definedName>
    <definedName name="CODO_PVC_DRE_2x90">#REF!</definedName>
    <definedName name="CODO_PVC_DRE_3x45" localSheetId="2">#REF!</definedName>
    <definedName name="CODO_PVC_DRE_3x45">#REF!</definedName>
    <definedName name="CODO_PVC_DRE_3x90" localSheetId="2">#REF!</definedName>
    <definedName name="CODO_PVC_DRE_3x90">#REF!</definedName>
    <definedName name="CODO_PVC_DRE_4x45" localSheetId="2">#REF!</definedName>
    <definedName name="CODO_PVC_DRE_4x45">#REF!</definedName>
    <definedName name="CODO_PVC_DRE_4x90" localSheetId="2">#REF!</definedName>
    <definedName name="CODO_PVC_DRE_4x90">#REF!</definedName>
    <definedName name="CODO_PVC_PRES_12x90" localSheetId="2">#REF!</definedName>
    <definedName name="CODO_PVC_PRES_12x90">#REF!</definedName>
    <definedName name="CODO_PVC_PRES_1x90" localSheetId="2">#REF!</definedName>
    <definedName name="CODO_PVC_PRES_1x90">#REF!</definedName>
    <definedName name="CODO1" localSheetId="2">#REF!</definedName>
    <definedName name="CODO1">#REF!</definedName>
    <definedName name="CODO112" localSheetId="2">#REF!</definedName>
    <definedName name="CODO112">#REF!</definedName>
    <definedName name="CODO12" localSheetId="2">#REF!</definedName>
    <definedName name="CODO12">#REF!</definedName>
    <definedName name="CODO2E" localSheetId="2">#REF!</definedName>
    <definedName name="CODO2E">#REF!</definedName>
    <definedName name="CODO3" localSheetId="2">#REF!</definedName>
    <definedName name="CODO3">#REF!</definedName>
    <definedName name="CODO34" localSheetId="2">#REF!</definedName>
    <definedName name="CODO34">#REF!</definedName>
    <definedName name="CODO3E" localSheetId="2">#REF!</definedName>
    <definedName name="CODO3E">#REF!</definedName>
    <definedName name="CODO4" localSheetId="2">#REF!</definedName>
    <definedName name="CODO4">#REF!</definedName>
    <definedName name="CODOCPVC12X90" localSheetId="2">#REF!</definedName>
    <definedName name="CODOCPVC12X90">#REF!</definedName>
    <definedName name="CODOCPVC34X90" localSheetId="2">#REF!</definedName>
    <definedName name="CODOCPVC34X90">#REF!</definedName>
    <definedName name="CODOHG112X90" localSheetId="2">#REF!</definedName>
    <definedName name="CODOHG112X90">#REF!</definedName>
    <definedName name="CODOHG12X90" localSheetId="2">#REF!</definedName>
    <definedName name="CODOHG12X90">#REF!</definedName>
    <definedName name="CODOHG1X90" localSheetId="2">#REF!</definedName>
    <definedName name="CODOHG1X90">#REF!</definedName>
    <definedName name="CODOHG212X90" localSheetId="2">#REF!</definedName>
    <definedName name="CODOHG212X90">#REF!</definedName>
    <definedName name="CODOHG2X90" localSheetId="2">#REF!</definedName>
    <definedName name="CODOHG2X90">#REF!</definedName>
    <definedName name="CODOHG34X90" localSheetId="2">#REF!</definedName>
    <definedName name="CODOHG34X90">#REF!</definedName>
    <definedName name="CODOHG3X90" localSheetId="2">#REF!</definedName>
    <definedName name="CODOHG3X90">#REF!</definedName>
    <definedName name="CODOHG4X90" localSheetId="2">#REF!</definedName>
    <definedName name="CODOHG4X90">#REF!</definedName>
    <definedName name="CODONHG112X90" localSheetId="2">#REF!</definedName>
    <definedName name="CODONHG112X90">#REF!</definedName>
    <definedName name="CODONHG12X90" localSheetId="2">#REF!</definedName>
    <definedName name="CODONHG12X90">#REF!</definedName>
    <definedName name="CODONHG1X90" localSheetId="2">#REF!</definedName>
    <definedName name="CODONHG1X90">#REF!</definedName>
    <definedName name="CODONHG212X90" localSheetId="2">#REF!</definedName>
    <definedName name="CODONHG212X90">#REF!</definedName>
    <definedName name="CODONHG2X90" localSheetId="2">#REF!</definedName>
    <definedName name="CODONHG2X90">#REF!</definedName>
    <definedName name="CODONHG34X90" localSheetId="2">#REF!</definedName>
    <definedName name="CODONHG34X90">#REF!</definedName>
    <definedName name="CODONHG3X90" localSheetId="2">#REF!</definedName>
    <definedName name="CODONHG3X90">#REF!</definedName>
    <definedName name="CODONHG4X90" localSheetId="2">#REF!</definedName>
    <definedName name="CODONHG4X90">#REF!</definedName>
    <definedName name="CODOPVCDREN2X45" localSheetId="2">#REF!</definedName>
    <definedName name="CODOPVCDREN2X45">#REF!</definedName>
    <definedName name="CODOPVCDREN2X90" localSheetId="2">#REF!</definedName>
    <definedName name="CODOPVCDREN2X90">#REF!</definedName>
    <definedName name="CODOPVCDREN3X45" localSheetId="2">#REF!</definedName>
    <definedName name="CODOPVCDREN3X45">#REF!</definedName>
    <definedName name="CODOPVCDREN3X90" localSheetId="2">#REF!</definedName>
    <definedName name="CODOPVCDREN3X90">#REF!</definedName>
    <definedName name="CODOPVCDREN4X45" localSheetId="2">#REF!</definedName>
    <definedName name="CODOPVCDREN4X45">#REF!</definedName>
    <definedName name="CODOPVCDREN4X90" localSheetId="2">#REF!</definedName>
    <definedName name="CODOPVCDREN4X90">#REF!</definedName>
    <definedName name="CODOPVCDREN6X45" localSheetId="2">#REF!</definedName>
    <definedName name="CODOPVCDREN6X45">#REF!</definedName>
    <definedName name="CODOPVCPRES112X90" localSheetId="2">#REF!</definedName>
    <definedName name="CODOPVCPRES112X90">#REF!</definedName>
    <definedName name="CODOPVCPRES12X90" localSheetId="2">#REF!</definedName>
    <definedName name="CODOPVCPRES12X90">#REF!</definedName>
    <definedName name="CODOPVCPRES1X90" localSheetId="2">#REF!</definedName>
    <definedName name="CODOPVCPRES1X90">#REF!</definedName>
    <definedName name="CODOPVCPRES2X90" localSheetId="2">#REF!</definedName>
    <definedName name="CODOPVCPRES2X90">#REF!</definedName>
    <definedName name="CODOPVCPRES34X90" localSheetId="2">#REF!</definedName>
    <definedName name="CODOPVCPRES34X90">#REF!</definedName>
    <definedName name="CODOPVCPRES3X90" localSheetId="2">#REF!</definedName>
    <definedName name="CODOPVCPRES3X90">#REF!</definedName>
    <definedName name="CODOPVCPRES4X90" localSheetId="2">#REF!</definedName>
    <definedName name="CODOPVCPRES4X90">#REF!</definedName>
    <definedName name="CODOPVCPRES6X90" localSheetId="2">#REF!</definedName>
    <definedName name="CODOPVCPRES6X90">#REF!</definedName>
    <definedName name="CODP1_">'[23]Analisis Detallado'!#REF!</definedName>
    <definedName name="CODP1_1_2_">'[23]Analisis Detallado'!#REF!</definedName>
    <definedName name="CODP1_2_">'[23]Analisis Detallado'!#REF!</definedName>
    <definedName name="CODP2_">'[23]Analisis Detallado'!#REF!</definedName>
    <definedName name="CODP2_1_2_">'[23]Analisis Detallado'!#REF!</definedName>
    <definedName name="CODP3_">'[23]Analisis Detallado'!#REF!</definedName>
    <definedName name="CODP3_4_">'[23]Analisis Detallado'!#REF!</definedName>
    <definedName name="CODP4_">'[23]Analisis Detallado'!#REF!</definedName>
    <definedName name="CODPC1_2_">'[23]Analisis Detallado'!#REF!</definedName>
    <definedName name="CODPC3_4_">'[23]Analisis Detallado'!#REF!</definedName>
    <definedName name="coe.esp.gra" localSheetId="2">#REF!</definedName>
    <definedName name="coe.esp.gra">#REF!</definedName>
    <definedName name="coef.2">'[50]Desembolso de Caja'!$I$7</definedName>
    <definedName name="coef.adm." localSheetId="2">#REF!</definedName>
    <definedName name="coef.adm.">#REF!</definedName>
    <definedName name="coef.gas.adm">'[25]Datos a Project'!$L$15</definedName>
    <definedName name="COLA_EXT_LAVAMANOS_PVC_1_14x8" localSheetId="2">#REF!</definedName>
    <definedName name="COLA_EXT_LAVAMANOS_PVC_1_14x8">#REF!</definedName>
    <definedName name="COLABORA1" localSheetId="2">#REF!</definedName>
    <definedName name="COLABORA1">#REF!</definedName>
    <definedName name="COLABORA2" localSheetId="2">#REF!</definedName>
    <definedName name="COLABORA2">#REF!</definedName>
    <definedName name="COLAEXTLAV" localSheetId="2">#REF!</definedName>
    <definedName name="COLAEXTLAV">#REF!</definedName>
    <definedName name="COLAGUA2SCH40CONTRA" localSheetId="2">#REF!</definedName>
    <definedName name="COLAGUA2SCH40CONTRA">#REF!</definedName>
    <definedName name="COLC1" localSheetId="2">#REF!</definedName>
    <definedName name="COLC1">#REF!</definedName>
    <definedName name="COLC2" localSheetId="2">#REF!</definedName>
    <definedName name="COLC2">#REF!</definedName>
    <definedName name="COLC3CIR" localSheetId="2">#REF!</definedName>
    <definedName name="COLC3CIR">#REF!</definedName>
    <definedName name="COLC4" localSheetId="2">#REF!</definedName>
    <definedName name="COLC4">#REF!</definedName>
    <definedName name="Coloc._bloque_4x_8_x16_pulgs." localSheetId="2">#REF!</definedName>
    <definedName name="Coloc._bloque_4x_8_x16_pulgs.">#REF!</definedName>
    <definedName name="Coloc.Block.4">'[49]Costos Mano de Obra'!$O$38</definedName>
    <definedName name="Coloc.Block.6">'[38]Costos Mano de Obra'!$O$37</definedName>
    <definedName name="Coloc.Ceramica.Pisos">'[38]Costos Mano de Obra'!$O$46</definedName>
    <definedName name="COLOC_BLOCK4" localSheetId="2">#REF!</definedName>
    <definedName name="COLOC_BLOCK4">#REF!</definedName>
    <definedName name="COLOC_BLOCK6" localSheetId="2">#REF!</definedName>
    <definedName name="COLOC_BLOCK6">#REF!</definedName>
    <definedName name="COLOC_BLOCK8" localSheetId="2">#REF!</definedName>
    <definedName name="COLOC_BLOCK8">#REF!</definedName>
    <definedName name="COLOC_TUB_PEAD_16" localSheetId="2">#REF!</definedName>
    <definedName name="COLOC_TUB_PEAD_16">#REF!</definedName>
    <definedName name="COLOC_TUB_PEAD_20" localSheetId="2">#REF!</definedName>
    <definedName name="COLOC_TUB_PEAD_20">#REF!</definedName>
    <definedName name="COLOC_TUB_PEAD_8" localSheetId="2">#REF!</definedName>
    <definedName name="COLOC_TUB_PEAD_8">#REF!</definedName>
    <definedName name="colocblock6">'[39]Analisis Unit. '!$F$24</definedName>
    <definedName name="colorante" localSheetId="2">#REF!</definedName>
    <definedName name="colorante">#REF!</definedName>
    <definedName name="CommHdr" localSheetId="2">#REF!</definedName>
    <definedName name="CommHdr">#REF!</definedName>
    <definedName name="CommLabel" localSheetId="2">#REF!</definedName>
    <definedName name="CommLabel">#REF!</definedName>
    <definedName name="Comparación" localSheetId="2">#REF!</definedName>
    <definedName name="Comparación">#REF!</definedName>
    <definedName name="COMPENS" localSheetId="2">#REF!</definedName>
    <definedName name="COMPENS">#REF!</definedName>
    <definedName name="COMPRESOR" localSheetId="2">#REF!</definedName>
    <definedName name="COMPRESOR">#REF!</definedName>
    <definedName name="Compresores">[29]EQUIPOS!$I$28</definedName>
    <definedName name="COMPUERTA_1x1_VOLANTA" localSheetId="2">#REF!</definedName>
    <definedName name="COMPUERTA_1x1_VOLANTA">#REF!</definedName>
    <definedName name="concreto" localSheetId="2">#REF!</definedName>
    <definedName name="concreto">#REF!</definedName>
    <definedName name="concreto_2">#N/A</definedName>
    <definedName name="CONDULET1" localSheetId="2">#REF!</definedName>
    <definedName name="CONDULET1">#REF!</definedName>
    <definedName name="CONDULET112" localSheetId="2">#REF!</definedName>
    <definedName name="CONDULET112">#REF!</definedName>
    <definedName name="CONDULET2" localSheetId="2">#REF!</definedName>
    <definedName name="CONDULET2">#REF!</definedName>
    <definedName name="CONDULET3" localSheetId="2">#REF!</definedName>
    <definedName name="CONDULET3">#REF!</definedName>
    <definedName name="CONDULET34" localSheetId="2">#REF!</definedName>
    <definedName name="CONDULET34">#REF!</definedName>
    <definedName name="CONDULET4" localSheetId="2">#REF!</definedName>
    <definedName name="CONDULET4">#REF!</definedName>
    <definedName name="CONEXBAJ4SDR41A6CONTRA" localSheetId="2">#REF!</definedName>
    <definedName name="CONEXBAJ4SDR41A6CONTRA">#REF!</definedName>
    <definedName name="CONEXCLOACA" localSheetId="2">#REF!</definedName>
    <definedName name="CONEXCLOACA">#REF!</definedName>
    <definedName name="CONFPUERTABISCLA" localSheetId="2">#REF!</definedName>
    <definedName name="CONFPUERTABISCLA">#REF!</definedName>
    <definedName name="CONFPUERTACLA" localSheetId="2">#REF!</definedName>
    <definedName name="CONFPUERTACLA">#REF!</definedName>
    <definedName name="CONFPUERTAFORROZINC" localSheetId="2">#REF!</definedName>
    <definedName name="CONFPUERTAFORROZINC">#REF!</definedName>
    <definedName name="CONFPUERTAPLUM" localSheetId="2">#REF!</definedName>
    <definedName name="CONFPUERTAPLUM">#REF!</definedName>
    <definedName name="CONTEN" localSheetId="2">#REF!</definedName>
    <definedName name="CONTEN" localSheetId="0">'[44]ANALISIS PARTIDAS CARRET.'!$H$831</definedName>
    <definedName name="CONTEN">#REF!</definedName>
    <definedName name="CONTENTELFORDM" localSheetId="2">#REF!</definedName>
    <definedName name="CONTENTELFORDM">#REF!</definedName>
    <definedName name="CONTENTELFORDM3" localSheetId="2">#REF!</definedName>
    <definedName name="CONTENTELFORDM3">#REF!</definedName>
    <definedName name="CONTRA1" localSheetId="2">#REF!</definedName>
    <definedName name="CONTRA1">#REF!</definedName>
    <definedName name="CONTRA2" localSheetId="2">#REF!</definedName>
    <definedName name="CONTRA2">#REF!</definedName>
    <definedName name="control" localSheetId="2">#REF!</definedName>
    <definedName name="control">#REF!</definedName>
    <definedName name="control_2">"$#REF!.$#REF!$#REF!:#REF!#REF!"</definedName>
    <definedName name="control_3">"$#REF!.$#REF!$#REF!:#REF!#REF!"</definedName>
    <definedName name="Conv." localSheetId="2">#REF!</definedName>
    <definedName name="Conv.">#REF!</definedName>
    <definedName name="Conversion" localSheetId="2">#REF!</definedName>
    <definedName name="Conversion">#REF!</definedName>
    <definedName name="COPIAR_TODO" localSheetId="2">#REF!</definedName>
    <definedName name="COPIAR_TODO">#REF!</definedName>
    <definedName name="CORINAL12FALDA" localSheetId="2">#REF!</definedName>
    <definedName name="CORINAL12FALDA">#REF!</definedName>
    <definedName name="CORINALCEM" localSheetId="2">#REF!</definedName>
    <definedName name="CORINALCEM">#REF!</definedName>
    <definedName name="CORINALFALDA" localSheetId="2">#REF!</definedName>
    <definedName name="CORINALFALDA">#REF!</definedName>
    <definedName name="CORINALPEQ" localSheetId="2">#REF!</definedName>
    <definedName name="CORINALPEQ">#REF!</definedName>
    <definedName name="correa8">[21]analisis!$G$773</definedName>
    <definedName name="Corte_y_Bote_Material____C_E" localSheetId="2">[9]Insumos!#REF!</definedName>
    <definedName name="Corte_y_Bote_Material____C_E">[9]Insumos!#REF!</definedName>
    <definedName name="CORTEEQUIPO" localSheetId="2">#REF!</definedName>
    <definedName name="CORTEEQUIPO">#REF!</definedName>
    <definedName name="COSTO" localSheetId="2">#REF!</definedName>
    <definedName name="COSTO">#REF!</definedName>
    <definedName name="costo.alquiler.casa">'[25]Analisis Unitarios'!$F$56</definedName>
    <definedName name="costo.andamio.panete">'[25]Analisis Unitarios'!$F$35</definedName>
    <definedName name="costo.bajada.block">'[25]Analisis Unitarios'!$F$37</definedName>
    <definedName name="costo.bajada.ladrillo">'[25]Analisis Unitarios'!$F$38</definedName>
    <definedName name="costo.bajada.mat.m3">'[25]Analisis Unitarios'!$F$39</definedName>
    <definedName name="costo.block8">'[25]Analisis Unitarios'!$F$74</definedName>
    <definedName name="costo.camion.cisterna">'[25]Analisis Unitarios'!$E$331</definedName>
    <definedName name="costo.carguio.exc">'[51]Analisis Unitarios'!$E$173</definedName>
    <definedName name="costo.carguio.mat">'[25]Analisis Unitarios'!$E$526</definedName>
    <definedName name="costo.codo.pvc.media.presion" localSheetId="2">#REF!</definedName>
    <definedName name="costo.codo.pvc.media.presion">#REF!</definedName>
    <definedName name="costo.coloc.afalto.2.5.pulg">'[25]Analisis Unitarios'!$F$61</definedName>
    <definedName name="costo.coloc.guardera">'[25]Analisis Unitarios'!$F$36</definedName>
    <definedName name="costo.demoli.baden">'[25]Analisis Unitarios'!$E$1687</definedName>
    <definedName name="costo.demoli.registro.1.5">'[25]Analisis Unitarios'!$E$1673</definedName>
    <definedName name="costo.enc.des.losas.35">'[25]Analisis Unitarios'!$F$43</definedName>
    <definedName name="costo.enc.des.muro.20">'[25]Analisis Unitarios'!$F$42</definedName>
    <definedName name="costo.fd.cemento">'[25]Analisis Unitarios'!$F$122</definedName>
    <definedName name="costo.gl.ac30">'[25]Analisis Unitarios'!$F$129</definedName>
    <definedName name="costo.gl.aceite.formaleta">'[25]Analisis Unitarios'!$F$70</definedName>
    <definedName name="costo.gl.agua">'[25]Analisis Unitarios'!$F$120</definedName>
    <definedName name="costo.gl.gasoil">'[25]Analisis Unitarios'!$F$97</definedName>
    <definedName name="costo.gl.gasolina.reg">'[25]Analisis Unitarios'!$F$99</definedName>
    <definedName name="costo.gl.kerone">'[25]Analisis Unitarios'!$F$130</definedName>
    <definedName name="costo.gl.tangi" localSheetId="2">#REF!</definedName>
    <definedName name="costo.gl.tangi">#REF!</definedName>
    <definedName name="costo.grader.cat.140h">'[25]Analisis Unitarios'!$E$305</definedName>
    <definedName name="costo.horm.ind.140">'[25]Analisis Unitarios'!$F$103</definedName>
    <definedName name="costo.horm.ind.180">'[25]Analisis Unitarios'!$F$105</definedName>
    <definedName name="costo.horm.ind.210">'[25]Analisis Unitarios'!$F$106</definedName>
    <definedName name="costo.horm.ind.240">'[25]Analisis Unitarios'!$F$107</definedName>
    <definedName name="costo.ladrillo">'[25]Analisis Unitarios'!$F$77</definedName>
    <definedName name="costo.lb.ala.12">'[25]Analisis Unitarios'!$F$80</definedName>
    <definedName name="costo.lb.ala.18">'[25]Analisis Unitarios'!$F$79</definedName>
    <definedName name="costo.lb.clavo.corriente">'[25]Analisis Unitarios'!$F$73</definedName>
    <definedName name="costo.letrero.preventivo">'[25]Analisis Unitarios'!$F$113</definedName>
    <definedName name="costo.m2.distrib">'[25]Analisis Unitarios'!$E$1701</definedName>
    <definedName name="costo.m2.distrib.agreg">'[25]Analisis Unitarios'!$E$1712</definedName>
    <definedName name="costo.m3.arena">'[25]Analisis Unitarios'!$F$124</definedName>
    <definedName name="costo.m3.arena.panete">'[25]Analisis Unitarios'!$F$119</definedName>
    <definedName name="costo.m3.arena.rell">'[25]Analisis Unitarios'!$F$125</definedName>
    <definedName name="costo.m3.base">'[25]Analisis Unitarios'!$F$126</definedName>
    <definedName name="costo.m3.bomba.arrastre">'[25]Analisis Unitarios'!$F$109</definedName>
    <definedName name="costo.m3.grava">'[25]Analisis Unitarios'!$F$128</definedName>
    <definedName name="costo.m3.gravoarena">'[25]Analisis Unitarios'!$F$123</definedName>
    <definedName name="costo.m3.horm.trompo">'[25]Analisis Unitarios'!$E$700</definedName>
    <definedName name="costo.m3.sub.base">'[25]Analisis Unitarios'!$F$127</definedName>
    <definedName name="costo.mat.relleno">'[25]Analisis Unitarios'!$F$121</definedName>
    <definedName name="costo.mezcla.1.3">'[25]Analisis Unitarios'!$E$673</definedName>
    <definedName name="costo.mezcla.1.3.5">'[25]Analisis Unitarios'!$E$683</definedName>
    <definedName name="costo.ml.hilo.nylon">'[25]Analisis Unitarios'!$F$72</definedName>
    <definedName name="costo.mo.acera">'[25]Analisis Unitarios'!$F$41</definedName>
    <definedName name="costo.mo.block.8">'[25]Analisis Unitarios'!$F$30</definedName>
    <definedName name="costo.mo.conten">'[25]Analisis Unitarios'!$F$40</definedName>
    <definedName name="costo.mo.ladrillo">'[25]Analisis Unitarios'!$F$33</definedName>
    <definedName name="costo.mo.m2.panete">'[25]Analisis Unitarios'!$F$34</definedName>
    <definedName name="costo.mo.qq.acero">'[25]Analisis Unitarios'!$F$44</definedName>
    <definedName name="costo.mortero.panete">'[25]Analisis Unitarios'!$E$691</definedName>
    <definedName name="costo.p2.pinobruto">'[25]Analisis Unitarios'!$F$71</definedName>
    <definedName name="costo.pala.966">'[51]Analisis Unitarios'!$E$151</definedName>
    <definedName name="costo.pala.cat.966d">'[25]Analisis Unitarios'!$E$313</definedName>
    <definedName name="costo.panete">'[25]Analisis Unitarios'!$E$711</definedName>
    <definedName name="costo.pl.madera.4.2">'[25]Analisis Unitarios'!$F$69</definedName>
    <definedName name="costo.plancha.madera.4.8">'[25]Analisis Unitarios'!$F$68</definedName>
    <definedName name="costo.qq.acero">'[25]Analisis Unitarios'!$F$78</definedName>
    <definedName name="costo.retro.cat.225">'[25]Analisis Unitarios'!$E$289</definedName>
    <definedName name="costo.retro.cat.416">'[25]Analisis Unitarios'!$E$297</definedName>
    <definedName name="costo.rodillo.dinapac.ca25">'[25]Analisis Unitarios'!$E$321</definedName>
    <definedName name="costo.sumin.asfalto">'[25]Analisis Unitarios'!$F$60</definedName>
    <definedName name="costo.tapa.registro">'[25]Analisis Unitarios'!$F$67</definedName>
    <definedName name="costo.transp.gl.ac30">'[25]Analisis Unitarios'!$F$131</definedName>
    <definedName name="costo.traslado.corto.patana">'[25]Analisis Unitarios'!$F$96</definedName>
    <definedName name="costo.traslado.largo.patana">'[25]Analisis Unitarios'!$F$95</definedName>
    <definedName name="costo.tub.18">'[25]Analisis Unitarios'!$F$93</definedName>
    <definedName name="costo.tub.21">'[25]Analisis Unitarios'!$F$92</definedName>
    <definedName name="costo.tub.24">'[25]Analisis Unitarios'!$F$91</definedName>
    <definedName name="costo.tub.36">'[25]Analisis Unitarios'!$F$89</definedName>
    <definedName name="costo.tub.42">'[25]Analisis Unitarios'!$F$88</definedName>
    <definedName name="costo.tub.48">'[25]Analisis Unitarios'!$F$87</definedName>
    <definedName name="costo.tub.60">'[25]Analisis Unitarios'!$F$86</definedName>
    <definedName name="costo.tub.72">'[25]Analisis Unitarios'!$F$85</definedName>
    <definedName name="costo.tub.8">'[25]Analisis Unitarios'!$F$94</definedName>
    <definedName name="costo.tubo.pvc.media.presion" localSheetId="2">#REF!</definedName>
    <definedName name="costo.tubo.pvc.media.presion">#REF!</definedName>
    <definedName name="costocapataz">'[39]Analisis Unit. '!$G$3</definedName>
    <definedName name="costoobrero">'[39]Analisis Unit. '!$G$5</definedName>
    <definedName name="costoobrerosen" localSheetId="2">#REF!</definedName>
    <definedName name="costoobrerosen">#REF!</definedName>
    <definedName name="costotecesp">'[39]Analisis Unit. '!$G$4</definedName>
    <definedName name="COT_302" localSheetId="2">#REF!</definedName>
    <definedName name="COT_302">#REF!</definedName>
    <definedName name="COT_360" localSheetId="2">#REF!</definedName>
    <definedName name="COT_360">#REF!</definedName>
    <definedName name="COT_361" localSheetId="2">#REF!</definedName>
    <definedName name="COT_361">#REF!</definedName>
    <definedName name="COT_364" localSheetId="2">#REF!</definedName>
    <definedName name="COT_364">#REF!</definedName>
    <definedName name="COTIZADO_EN" localSheetId="2">#REF!</definedName>
    <definedName name="COTIZADO_EN">#REF!</definedName>
    <definedName name="CPANEL" localSheetId="2">#REF!</definedName>
    <definedName name="CPANEL">#REF!</definedName>
    <definedName name="cprestamo">[46]EQUIPOS!$D$27</definedName>
    <definedName name="CPVC" localSheetId="2">#REF!</definedName>
    <definedName name="CPVC">#REF!</definedName>
    <definedName name="CPVCTANGIT125" localSheetId="2">#REF!</definedName>
    <definedName name="CPVCTANGIT125">#REF!</definedName>
    <definedName name="CPVCTANGIT230" localSheetId="2">#REF!</definedName>
    <definedName name="CPVCTANGIT230">#REF!</definedName>
    <definedName name="CPVCTANGIT460" localSheetId="2">#REF!</definedName>
    <definedName name="CPVCTANGIT460">#REF!</definedName>
    <definedName name="CPVCTANGIT920" localSheetId="2">#REF!</definedName>
    <definedName name="CPVCTANGIT920">#REF!</definedName>
    <definedName name="CRISTMIN" localSheetId="2">#REF!</definedName>
    <definedName name="CRISTMIN">#REF!</definedName>
    <definedName name="Criteria_MI">'[23]Analisis Detallado'!#REF!</definedName>
    <definedName name="_xlnm.Criteria">'[23]Analisis Detallado'!#REF!</definedName>
    <definedName name="CRONOGRAMA" localSheetId="2">#REF!</definedName>
    <definedName name="CRONOGRAMA">#REF!</definedName>
    <definedName name="CRUZ_HG_1_12" localSheetId="2">#REF!</definedName>
    <definedName name="CRUZ_HG_1_12">#REF!</definedName>
    <definedName name="CSALIDA1" localSheetId="2">#REF!</definedName>
    <definedName name="CSALIDA1">#REF!</definedName>
    <definedName name="CSALIDA112" localSheetId="2">#REF!</definedName>
    <definedName name="CSALIDA112">#REF!</definedName>
    <definedName name="CSALIDA114" localSheetId="2">#REF!</definedName>
    <definedName name="CSALIDA114">#REF!</definedName>
    <definedName name="CSALIDA12Y34" localSheetId="2">#REF!</definedName>
    <definedName name="CSALIDA12Y34">#REF!</definedName>
    <definedName name="CSALIDA2" localSheetId="2">#REF!</definedName>
    <definedName name="CSALIDA2">#REF!</definedName>
    <definedName name="CTC" localSheetId="2">#REF!</definedName>
    <definedName name="CTC">#REF!</definedName>
    <definedName name="CTEJA" localSheetId="2">#REF!</definedName>
    <definedName name="CTEJA">#REF!</definedName>
    <definedName name="CTG1CAM" localSheetId="2">#REF!</definedName>
    <definedName name="CTG1CAM">#REF!</definedName>
    <definedName name="CTG2CAM" localSheetId="2">#REF!</definedName>
    <definedName name="CTG2CAM">#REF!</definedName>
    <definedName name="CTIMBRECOR" localSheetId="2">#REF!</definedName>
    <definedName name="CTIMBRECOR">#REF!</definedName>
    <definedName name="CTO">'[23]Analisis Detallado'!#REF!</definedName>
    <definedName name="CTUBHG12Y34" localSheetId="2">#REF!</definedName>
    <definedName name="CTUBHG12Y34">#REF!</definedName>
    <definedName name="cuadro" localSheetId="2">[52]ADDENDA!#REF!</definedName>
    <definedName name="cuadro">[52]ADDENDA!#REF!</definedName>
    <definedName name="Cuadro_Resumen" localSheetId="2">#REF!</definedName>
    <definedName name="Cuadro_Resumen">#REF!</definedName>
    <definedName name="CUB" localSheetId="2">[1]Presup.!#REF!</definedName>
    <definedName name="CUB">[1]Presup.!#REF!</definedName>
    <definedName name="CUBETA_5Gls" localSheetId="2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2">#REF!</definedName>
    <definedName name="CUBO_GOMA">#REF!</definedName>
    <definedName name="Cubo_para_vaciado_de_Hormigón" localSheetId="2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_INODORO_CROMO_38" localSheetId="2">#REF!</definedName>
    <definedName name="CUBREFALTA_INODORO_CROMO_38">#REF!</definedName>
    <definedName name="CUBREFALTA38" localSheetId="2">#REF!</definedName>
    <definedName name="CUBREFALTA38">#REF!</definedName>
    <definedName name="cunetasi" localSheetId="2">#REF!</definedName>
    <definedName name="cunetasi">#REF!</definedName>
    <definedName name="cunetasii" localSheetId="2">#REF!</definedName>
    <definedName name="cunetasii">#REF!</definedName>
    <definedName name="cunetasiii" localSheetId="2">#REF!</definedName>
    <definedName name="cunetasiii">#REF!</definedName>
    <definedName name="cunetasiiii" localSheetId="2">#REF!</definedName>
    <definedName name="cunetasiiii">#REF!</definedName>
    <definedName name="Curado_y_Aditivo" localSheetId="2">#REF!</definedName>
    <definedName name="Curado_y_Aditivo">#REF!</definedName>
    <definedName name="Curado_y_Aditivo_2">#N/A</definedName>
    <definedName name="Curado_y_Aditivo_3">#N/A</definedName>
    <definedName name="CURVA_ELEC_PVC_12" localSheetId="2">#REF!</definedName>
    <definedName name="CURVA_ELEC_PVC_12">#REF!</definedName>
    <definedName name="CURVA_ELEC_PVC_34" localSheetId="2">#REF!</definedName>
    <definedName name="CURVA_ELEC_PVC_34">#REF!</definedName>
    <definedName name="CUT_OUT_100AMP" localSheetId="2">#REF!</definedName>
    <definedName name="CUT_OUT_100AMP">#REF!</definedName>
    <definedName name="CUT_OUT_200AMP" localSheetId="2">#REF!</definedName>
    <definedName name="CUT_OUT_200AMP">#REF!</definedName>
    <definedName name="CV" localSheetId="2">[53]Presup.!#REF!</definedName>
    <definedName name="CV">[53]Presup.!#REF!</definedName>
    <definedName name="CVERTEDERO" localSheetId="2">#REF!</definedName>
    <definedName name="CVERTEDERO">#REF!</definedName>
    <definedName name="cvi" localSheetId="2">#REF!</definedName>
    <definedName name="cvi">#REF!</definedName>
    <definedName name="cvii" localSheetId="2">#REF!</definedName>
    <definedName name="cvii">#REF!</definedName>
    <definedName name="cviii" localSheetId="2">#REF!</definedName>
    <definedName name="cviii">#REF!</definedName>
    <definedName name="cviiii" localSheetId="2">#REF!</definedName>
    <definedName name="cviiii">#REF!</definedName>
    <definedName name="CZINC" localSheetId="2">#REF!</definedName>
    <definedName name="CZINC">#REF!</definedName>
    <definedName name="CZOCCOR" localSheetId="2">#REF!</definedName>
    <definedName name="CZOCCOR">#REF!</definedName>
    <definedName name="CZOCCORESC" localSheetId="2">#REF!</definedName>
    <definedName name="CZOCCORESC">#REF!</definedName>
    <definedName name="CZOCGRAESC" localSheetId="2">#REF!</definedName>
    <definedName name="CZOCGRAESC">#REF!</definedName>
    <definedName name="CZOCGRAPISO" localSheetId="2">#REF!</definedName>
    <definedName name="CZOCGRAPISO">#REF!</definedName>
    <definedName name="D" localSheetId="2">[54]peso!#REF!</definedName>
    <definedName name="D" localSheetId="0">'[16]ANÁLISIS DE COSTO EDIFICIOS'!#REF!</definedName>
    <definedName name="D">[54]peso!#REF!</definedName>
    <definedName name="D_2">#N/A</definedName>
    <definedName name="D_3">#N/A</definedName>
    <definedName name="D7H">[29]EQUIPOS!$I$9</definedName>
    <definedName name="D8K">[29]EQUIPOS!$I$8</definedName>
    <definedName name="d8r" localSheetId="2">'[26]Listado Equipos a utilizar'!#REF!</definedName>
    <definedName name="d8r">'[26]Listado Equipos a utilizar'!#REF!</definedName>
    <definedName name="D8T">'[30]Resumen Precio Equipos'!$I$13</definedName>
    <definedName name="DD" localSheetId="2">#REF!</definedName>
    <definedName name="DD">#REF!</definedName>
    <definedName name="DEDE" localSheetId="2" hidden="1">#REF!</definedName>
    <definedName name="DEDE" hidden="1">#REF!</definedName>
    <definedName name="DEDE2" localSheetId="2" hidden="1">#REF!</definedName>
    <definedName name="DEDE2" hidden="1">#REF!</definedName>
    <definedName name="DEDE3" localSheetId="2" hidden="1">#REF!</definedName>
    <definedName name="DEDE3" hidden="1">#REF!</definedName>
    <definedName name="DEDE4" localSheetId="2">#REF!</definedName>
    <definedName name="DEDE4">#REF!</definedName>
    <definedName name="DEDE5" localSheetId="2" hidden="1">#REF!</definedName>
    <definedName name="DEDE5" hidden="1">#REF!</definedName>
    <definedName name="DEDE6" localSheetId="2" hidden="1">#REF!</definedName>
    <definedName name="DEDE6" hidden="1">#REF!</definedName>
    <definedName name="DEDE7" localSheetId="2" hidden="1">#REF!</definedName>
    <definedName name="DEDE7" hidden="1">#REF!</definedName>
    <definedName name="DEDE8" localSheetId="2">#REF!</definedName>
    <definedName name="DEDE8">#REF!</definedName>
    <definedName name="deducciones" localSheetId="2">#REF!</definedName>
    <definedName name="deducciones">#REF!</definedName>
    <definedName name="deducciones_2">"$#REF!.$M$62"</definedName>
    <definedName name="deducciones_3">"$#REF!.$M$62"</definedName>
    <definedName name="demo" localSheetId="2">#REF!</definedName>
    <definedName name="demo">#REF!</definedName>
    <definedName name="derop" localSheetId="2">[36]M.O.!#REF!</definedName>
    <definedName name="derop">[36]M.O.!#REF!</definedName>
    <definedName name="DERRCEMBLANCO" localSheetId="2">#REF!</definedName>
    <definedName name="DERRCEMBLANCO">#REF!</definedName>
    <definedName name="DERRCEMGRIS" localSheetId="2">#REF!</definedName>
    <definedName name="DERRCEMGRIS">#REF!</definedName>
    <definedName name="DERRETIDO_BCO" localSheetId="2">#REF!</definedName>
    <definedName name="DERRETIDO_BCO">#REF!</definedName>
    <definedName name="Derretido_Blanco">[27]Insumos!$B$50:$D$50</definedName>
    <definedName name="DERRETIDOBCO" localSheetId="2">#REF!</definedName>
    <definedName name="DERRETIDOBCO">#REF!</definedName>
    <definedName name="DERRETIDOBLANCO" localSheetId="2">#REF!</definedName>
    <definedName name="DERRETIDOBLANCO">#REF!</definedName>
    <definedName name="DERRETIDOCOLOR" localSheetId="2">#REF!</definedName>
    <definedName name="DERRETIDOCOLOR">#REF!</definedName>
    <definedName name="derretidocrema" localSheetId="2">#REF!</definedName>
    <definedName name="derretidocrema">#REF!</definedName>
    <definedName name="DERRETIDOGRIS" localSheetId="2">#REF!</definedName>
    <definedName name="DERRETIDOGRIS">#REF!</definedName>
    <definedName name="Desagüe_de_piso_de_2______INST." localSheetId="2">[9]Insumos!#REF!</definedName>
    <definedName name="Desagüe_de_piso_de_2______INST.">[9]Insumos!#REF!</definedName>
    <definedName name="Desagüe_de_techo_de_3" localSheetId="2">[9]Insumos!#REF!</definedName>
    <definedName name="Desagüe_de_techo_de_3">[9]Insumos!#REF!</definedName>
    <definedName name="Desagüe_de_techo_de_4" localSheetId="2">[9]Insumos!#REF!</definedName>
    <definedName name="Desagüe_de_techo_de_4">[9]Insumos!#REF!</definedName>
    <definedName name="DESAGUE_DOBLE_FREGADERO_PVC" localSheetId="2">#REF!</definedName>
    <definedName name="DESAGUE_DOBLE_FREGADERO_PVC">#REF!</definedName>
    <definedName name="DESAGUEBANERA" localSheetId="2">#REF!</definedName>
    <definedName name="DESAGUEBANERA">#REF!</definedName>
    <definedName name="DESAGUEDOBLEFRE" localSheetId="2">#REF!</definedName>
    <definedName name="DESAGUEDOBLEFRE">#REF!</definedName>
    <definedName name="DESCRIPCION" localSheetId="2">#REF!</definedName>
    <definedName name="DESCRIPCION">#REF!</definedName>
    <definedName name="DESENCARCO" localSheetId="2">#REF!</definedName>
    <definedName name="DESENCARCO">#REF!</definedName>
    <definedName name="DESENCCOL" localSheetId="2">#REF!</definedName>
    <definedName name="DESENCCOL">#REF!</definedName>
    <definedName name="DESENCDIN" localSheetId="2">#REF!</definedName>
    <definedName name="DESENCDIN">#REF!</definedName>
    <definedName name="DESENCFP275" localSheetId="2">#REF!</definedName>
    <definedName name="DESENCFP275">#REF!</definedName>
    <definedName name="DESENCFPADIC" localSheetId="2">#REF!</definedName>
    <definedName name="DESENCFPADIC">#REF!</definedName>
    <definedName name="DESENCOFRADO_COLS" localSheetId="2">#REF!</definedName>
    <definedName name="DESENCOFRADO_COLS">#REF!</definedName>
    <definedName name="DESENCOFRADO_LOSA" localSheetId="2">#REF!</definedName>
    <definedName name="DESENCOFRADO_LOSA">#REF!</definedName>
    <definedName name="DESENCOFRADO_MURO" localSheetId="2">#REF!</definedName>
    <definedName name="DESENCOFRADO_MURO">#REF!</definedName>
    <definedName name="DESENCOFRADO_VIGA" localSheetId="2">#REF!</definedName>
    <definedName name="DESENCOFRADO_VIGA">#REF!</definedName>
    <definedName name="DESENCVIGA" localSheetId="2">#REF!</definedName>
    <definedName name="DESENCVIGA">#REF!</definedName>
    <definedName name="desi" localSheetId="2">#REF!</definedName>
    <definedName name="desi">#REF!</definedName>
    <definedName name="desii" localSheetId="2">#REF!</definedName>
    <definedName name="desii">#REF!</definedName>
    <definedName name="desiii" localSheetId="2">#REF!</definedName>
    <definedName name="desiii">#REF!</definedName>
    <definedName name="desiiii" localSheetId="2">#REF!</definedName>
    <definedName name="desiiii">#REF!</definedName>
    <definedName name="DESMANTSE500CONTRA" localSheetId="2">#REF!</definedName>
    <definedName name="DESMANTSE500CONTRA">#REF!</definedName>
    <definedName name="DESMONTE">#REF!</definedName>
    <definedName name="DESP24" localSheetId="2">#REF!</definedName>
    <definedName name="DESP24">#REF!</definedName>
    <definedName name="DESP34" localSheetId="2">#REF!</definedName>
    <definedName name="DESP34">#REF!</definedName>
    <definedName name="DESP44" localSheetId="2">#REF!</definedName>
    <definedName name="DESP44">#REF!</definedName>
    <definedName name="DESP46" localSheetId="2">#REF!</definedName>
    <definedName name="DESP46">#REF!</definedName>
    <definedName name="DESPACE1" localSheetId="2">#REF!</definedName>
    <definedName name="DESPACE1">#REF!</definedName>
    <definedName name="DESPACE2" localSheetId="2">#REF!</definedName>
    <definedName name="DESPACE2">#REF!</definedName>
    <definedName name="DESPACEMALLA" localSheetId="2">#REF!</definedName>
    <definedName name="DESPACEMALLA">#REF!</definedName>
    <definedName name="DESPCLA" localSheetId="2">#REF!</definedName>
    <definedName name="DESPCLA">#REF!</definedName>
    <definedName name="DESPISO2CONTRA" localSheetId="2">#REF!</definedName>
    <definedName name="DESPISO2CONTRA">#REF!</definedName>
    <definedName name="DESPLU3" localSheetId="2">#REF!</definedName>
    <definedName name="DESPLU3">#REF!</definedName>
    <definedName name="DESPLU4" localSheetId="2">#REF!</definedName>
    <definedName name="DESPLU4">#REF!</definedName>
    <definedName name="DESPMAD1" localSheetId="2">#REF!</definedName>
    <definedName name="DESPMAD1">#REF!</definedName>
    <definedName name="DESPMAD2" localSheetId="2">#REF!</definedName>
    <definedName name="DESPMAD2">#REF!</definedName>
    <definedName name="desvi" localSheetId="2">#REF!</definedName>
    <definedName name="desvi">#REF!</definedName>
    <definedName name="desvii" localSheetId="2">#REF!</definedName>
    <definedName name="desvii">#REF!</definedName>
    <definedName name="desviii" localSheetId="2">#REF!</definedName>
    <definedName name="desviii">#REF!</definedName>
    <definedName name="desviiii" localSheetId="2">#REF!</definedName>
    <definedName name="desviiii">#REF!</definedName>
    <definedName name="detech3">'[35]Ana-Sanit.'!$F$552</definedName>
    <definedName name="DFC">'[55]V.Tierras A'!$H$17</definedName>
    <definedName name="DIA" localSheetId="2">#REF!</definedName>
    <definedName name="DIA">#REF!</definedName>
    <definedName name="dia.ayud.equip">'[25]Analisis Unitarios'!$F$16</definedName>
    <definedName name="dia.bomba">'[25]Analisis Unitarios'!$F$51</definedName>
    <definedName name="dia.cadenero">'[25]Analisis Unitarios'!$F$19</definedName>
    <definedName name="dia.camion.distrib">'[25]Analisis Unitarios'!$F$59</definedName>
    <definedName name="dia.capataz">'[25]Analisis Unitarios'!$F$10</definedName>
    <definedName name="dia.chofer.liv">'[25]Analisis Unitarios'!$F$21</definedName>
    <definedName name="dia.distribuidor.agreg">'[25]Analisis Unitarios'!$F$62</definedName>
    <definedName name="dia.nivelador">'[25]Analisis Unitarios'!$F$18</definedName>
    <definedName name="dia.obrero">'[25]Analisis Unitarios'!$F$14</definedName>
    <definedName name="dia.obrero.1ra" localSheetId="2">#REF!</definedName>
    <definedName name="dia.obrero.1ra">#REF!</definedName>
    <definedName name="dia.operador">'[25]Analisis Unitarios'!$F$15</definedName>
    <definedName name="dia.tec.1ra">'[25]Analisis Unitarios'!$F$12</definedName>
    <definedName name="dia.tec.esp" localSheetId="2">#REF!</definedName>
    <definedName name="dia.tec.esp">#REF!</definedName>
    <definedName name="dia.topografo">'[25]Analisis Unitarios'!$F$17</definedName>
    <definedName name="dia.trompo.lig">'[25]Analisis Unitarios'!$F$54</definedName>
    <definedName name="Diesel" localSheetId="2">[9]Insumos!#REF!</definedName>
    <definedName name="Diesel">[9]Insumos!#REF!</definedName>
    <definedName name="DINTEL">'[35]Anal. horm.'!$F$1139</definedName>
    <definedName name="DIRJAGS" localSheetId="2">#REF!</definedName>
    <definedName name="DIRJAGS">#REF!</definedName>
    <definedName name="DIRPROY" localSheetId="2">#REF!</definedName>
    <definedName name="DIRPROY">#REF!</definedName>
    <definedName name="DISTAGUAYMOCONTRA" localSheetId="2">#REF!</definedName>
    <definedName name="DISTAGUAYMOCONTRA">#REF!</definedName>
    <definedName name="distribuidor">'[26]Listado Equipos a utilizar'!$I$12</definedName>
    <definedName name="DIVISA" localSheetId="2">#REF!</definedName>
    <definedName name="DIVISA">#REF!</definedName>
    <definedName name="DOLAR" localSheetId="0">'[44]ANALISIS PARTIDAS CARRET.'!$D$14</definedName>
    <definedName name="dolar">[56]Presup!$I$4</definedName>
    <definedName name="donatelo" localSheetId="2">[36]INS!#REF!</definedName>
    <definedName name="donatelo">[36]INS!#REF!</definedName>
    <definedName name="drenajei" localSheetId="2">#REF!</definedName>
    <definedName name="drenajei">#REF!</definedName>
    <definedName name="drenajeii" localSheetId="2">#REF!</definedName>
    <definedName name="drenajeii">#REF!</definedName>
    <definedName name="drenajeiii" localSheetId="2">#REF!</definedName>
    <definedName name="drenajeiii">#REF!</definedName>
    <definedName name="drenajeiiii" localSheetId="2">#REF!</definedName>
    <definedName name="drenajeiiii">#REF!</definedName>
    <definedName name="drenajeiiiii" localSheetId="2">#REF!</definedName>
    <definedName name="drenajeiiiii">#REF!</definedName>
    <definedName name="drenajeiiiiii" localSheetId="2">#REF!</definedName>
    <definedName name="drenajeiiiiii">#REF!</definedName>
    <definedName name="drenajeiiiiiii" localSheetId="2">#REF!</definedName>
    <definedName name="drenajeiiiiiii">#REF!</definedName>
    <definedName name="dtecnica">'[30]Resumen Precio Equipos'!$C$27</definedName>
    <definedName name="DUCHA_PLASTICA_CALIENTE_CROMO_12" localSheetId="2">#REF!</definedName>
    <definedName name="DUCHA_PLASTICA_CALIENTE_CROMO_12">#REF!</definedName>
    <definedName name="DUCHAFRIAHG" localSheetId="2">#REF!</definedName>
    <definedName name="DUCHAFRIAHG">#REF!</definedName>
    <definedName name="DUCHAPVC" localSheetId="2">#REF!</definedName>
    <definedName name="DUCHAPVC">#REF!</definedName>
    <definedName name="DUCHAPVCCPVC" localSheetId="2">#REF!</definedName>
    <definedName name="DUCHAPVCCPVC">#REF!</definedName>
    <definedName name="dulce" localSheetId="2">#REF!</definedName>
    <definedName name="dulce">#REF!</definedName>
    <definedName name="DYNACA25">[29]EQUIPOS!$I$13</definedName>
    <definedName name="E" localSheetId="2">#REF!</definedName>
    <definedName name="E">#REF!</definedName>
    <definedName name="E1291F402">#REF!</definedName>
    <definedName name="E1765d283">#REF!</definedName>
    <definedName name="e214bft" localSheetId="2">'[26]Listado Equipos a utilizar'!#REF!</definedName>
    <definedName name="e214bft">'[26]Listado Equipos a utilizar'!#REF!</definedName>
    <definedName name="e320b" localSheetId="2">'[26]Listado Equipos a utilizar'!#REF!</definedName>
    <definedName name="e320b">'[26]Listado Equipos a utilizar'!#REF!</definedName>
    <definedName name="E849f855">#REF!</definedName>
    <definedName name="egfrrf" localSheetId="2">#REF!</definedName>
    <definedName name="egfrrf">#REF!</definedName>
    <definedName name="el_mano_obra">'[57]Los Ángeles (Fase II)'!$A$749:$F$802</definedName>
    <definedName name="el_no_al_printer">'[57]Los Ángeles (Fase II)'!$A$2171</definedName>
    <definedName name="ELECTRODOS" localSheetId="2">#REF!</definedName>
    <definedName name="ELECTRODOS">#REF!</definedName>
    <definedName name="elizabeth" localSheetId="2">#REF!</definedName>
    <definedName name="elizabeth">#REF!</definedName>
    <definedName name="EMAILARQSA" localSheetId="2">#REF!</definedName>
    <definedName name="EMAILARQSA">#REF!</definedName>
    <definedName name="EMAILJAGS" localSheetId="2">#REF!</definedName>
    <definedName name="EMAILJAGS">#REF!</definedName>
    <definedName name="EMERGE" localSheetId="2" hidden="1">'[31]ANALISIS STO DGO'!#REF!</definedName>
    <definedName name="EMERGE" hidden="1">'[31]ANALISIS STO DGO'!#REF!</definedName>
    <definedName name="EMERGENCY" localSheetId="2" hidden="1">'[31]ANALISIS STO DGO'!#REF!</definedName>
    <definedName name="EMERGENCY" hidden="1">'[31]ANALISIS STO DGO'!#REF!</definedName>
    <definedName name="Empalme_de_Pilotes" localSheetId="2">#REF!</definedName>
    <definedName name="Empalme_de_Pilotes">#REF!</definedName>
    <definedName name="Empalme_de_Pilotes_2">#N/A</definedName>
    <definedName name="Empalme_de_Pilotes_3">#N/A</definedName>
    <definedName name="EMPALME2" localSheetId="2">#REF!</definedName>
    <definedName name="EMPALME2">#REF!</definedName>
    <definedName name="EMPALME3" localSheetId="2">#REF!</definedName>
    <definedName name="EMPALME3">#REF!</definedName>
    <definedName name="EMPALME4" localSheetId="2">#REF!</definedName>
    <definedName name="EMPALME4">#REF!</definedName>
    <definedName name="EMPALME6" localSheetId="2">#REF!</definedName>
    <definedName name="EMPALME6">#REF!</definedName>
    <definedName name="EMPCOL" localSheetId="2">#REF!</definedName>
    <definedName name="EMPCOL">#REF!</definedName>
    <definedName name="EMPEXTMA" localSheetId="2">#REF!</definedName>
    <definedName name="EMPEXTMA">#REF!</definedName>
    <definedName name="EMPINTCONACEROYMALLACONTRA" localSheetId="2">#REF!</definedName>
    <definedName name="EMPINTCONACEROYMALLACONTRA">#REF!</definedName>
    <definedName name="EMPINTMA" localSheetId="2">#REF!</definedName>
    <definedName name="EMPINTMA">#REF!</definedName>
    <definedName name="EMPPULSCOL" localSheetId="2">#REF!</definedName>
    <definedName name="EMPPULSCOL">#REF!</definedName>
    <definedName name="EMPRAS" localSheetId="2">#REF!</definedName>
    <definedName name="EMPRAS">#REF!</definedName>
    <definedName name="EMPRESA" localSheetId="0">'[44]ANALISIS PARTIDAS CARRET.'!#REF!</definedName>
    <definedName name="EMPRESA">'[45]ANALISIS PARTIDAS CARRET.'!$A$2</definedName>
    <definedName name="EMPRUS" localSheetId="2">#REF!</definedName>
    <definedName name="EMPRUS">#REF!</definedName>
    <definedName name="EMPTECHO" localSheetId="2">#REF!</definedName>
    <definedName name="EMPTECHO">#REF!</definedName>
    <definedName name="ENC" localSheetId="2">#REF!</definedName>
    <definedName name="ENC">#REF!</definedName>
    <definedName name="Encache">[29]OBRAMANO!$F$43</definedName>
    <definedName name="encai" localSheetId="2">#REF!</definedName>
    <definedName name="encai">#REF!</definedName>
    <definedName name="encaii" localSheetId="2">#REF!</definedName>
    <definedName name="encaii">#REF!</definedName>
    <definedName name="encaiii" localSheetId="2">#REF!</definedName>
    <definedName name="encaiii">#REF!</definedName>
    <definedName name="encaiiii" localSheetId="2">#REF!</definedName>
    <definedName name="encaiiii">#REF!</definedName>
    <definedName name="ENCOF_COLS_1" localSheetId="2">#REF!</definedName>
    <definedName name="ENCOF_COLS_1">#REF!</definedName>
    <definedName name="ENCOF_DES_TC_COL_VIGA_AMARRE" localSheetId="2">#REF!</definedName>
    <definedName name="ENCOF_DES_TC_COL_VIGA_AMARRE">#REF!</definedName>
    <definedName name="ENCOF_DES_TC_COL50" localSheetId="2">#REF!</definedName>
    <definedName name="ENCOF_DES_TC_COL50">#REF!</definedName>
    <definedName name="ENCOF_DES_TC_DINTEL_ML" localSheetId="2">#REF!</definedName>
    <definedName name="ENCOF_DES_TC_DINTEL_ML">#REF!</definedName>
    <definedName name="ENCOF_DES_TC_MUROS" localSheetId="2">#REF!</definedName>
    <definedName name="ENCOF_DES_TC_MUROS">#REF!</definedName>
    <definedName name="ENCOF_TC_LOSA" localSheetId="2">#REF!</definedName>
    <definedName name="ENCOF_TC_LOSA">#REF!</definedName>
    <definedName name="ENCOF_TC_MURO_1" localSheetId="2">#REF!</definedName>
    <definedName name="ENCOF_TC_MURO_1">#REF!</definedName>
    <definedName name="ENCOFRADO_COL_RETALLE_0.10" localSheetId="2">#REF!</definedName>
    <definedName name="ENCOFRADO_COL_RETALLE_0.10">#REF!</definedName>
    <definedName name="ENCOFRADO_ESCALERA" localSheetId="2">#REF!</definedName>
    <definedName name="ENCOFRADO_ESCALERA">#REF!</definedName>
    <definedName name="ENCOFRADO_LOSA" localSheetId="2">#REF!</definedName>
    <definedName name="ENCOFRADO_LOSA">#REF!</definedName>
    <definedName name="ENCOFRADO_MUROS" localSheetId="2">#REF!</definedName>
    <definedName name="ENCOFRADO_MUROS">#REF!</definedName>
    <definedName name="ENCOFRADO_MUROS_CONFECC" localSheetId="2">#REF!</definedName>
    <definedName name="ENCOFRADO_MUROS_CONFECC">#REF!</definedName>
    <definedName name="ENCOFRADO_MUROS_instalacion" localSheetId="2">#REF!</definedName>
    <definedName name="ENCOFRADO_MUROS_instalacion">#REF!</definedName>
    <definedName name="ENCOFRADO_VIGA" localSheetId="2">#REF!</definedName>
    <definedName name="ENCOFRADO_VIGA">#REF!</definedName>
    <definedName name="ENCOFRADO_VIGA_AMARRE_20x20" localSheetId="2">#REF!</definedName>
    <definedName name="ENCOFRADO_VIGA_AMARRE_20x20">#REF!</definedName>
    <definedName name="ENCOFRADO_VIGA_FONDO" localSheetId="2">#REF!</definedName>
    <definedName name="ENCOFRADO_VIGA_FONDO">#REF!</definedName>
    <definedName name="ENCOFRADO_VIGA_GUARDERA" localSheetId="2">#REF!</definedName>
    <definedName name="ENCOFRADO_VIGA_GUARDERA">#REF!</definedName>
    <definedName name="eqacero" localSheetId="2">'[26]Listado Equipos a utilizar'!#REF!</definedName>
    <definedName name="eqacero">'[26]Listado Equipos a utilizar'!#REF!</definedName>
    <definedName name="EQU_12" localSheetId="2">#REF!</definedName>
    <definedName name="EQU_12">#REF!</definedName>
    <definedName name="EQU_18" localSheetId="2">#REF!</definedName>
    <definedName name="EQU_18">#REF!</definedName>
    <definedName name="EQU_25" localSheetId="2">#REF!</definedName>
    <definedName name="EQU_25">#REF!</definedName>
    <definedName name="EQU_27" localSheetId="2">#REF!</definedName>
    <definedName name="EQU_27">#REF!</definedName>
    <definedName name="EQU_36" localSheetId="2">#REF!</definedName>
    <definedName name="EQU_36">#REF!</definedName>
    <definedName name="EQU_38" localSheetId="2">#REF!</definedName>
    <definedName name="EQU_38">#REF!</definedName>
    <definedName name="EQU_49" localSheetId="2">#REF!</definedName>
    <definedName name="EQU_49">#REF!</definedName>
    <definedName name="EQU_5" localSheetId="2">#REF!</definedName>
    <definedName name="EQU_5">#REF!</definedName>
    <definedName name="EQU_53" localSheetId="2">#REF!</definedName>
    <definedName name="EQU_53">#REF!</definedName>
    <definedName name="ER" localSheetId="2">[15]A!#REF!</definedName>
    <definedName name="ER">[15]A!#REF!</definedName>
    <definedName name="ESCALON_17x30" localSheetId="2">#REF!</definedName>
    <definedName name="ESCALON_17x30">#REF!</definedName>
    <definedName name="Escalones_Granito_Fondo_Blanco____Incl._H_y_C_H" localSheetId="2">[9]Insumos!#REF!</definedName>
    <definedName name="Escalones_Granito_Fondo_Blanco____Incl._H_y_C_H">[9]Insumos!#REF!</definedName>
    <definedName name="escari" localSheetId="2">#REF!</definedName>
    <definedName name="escari">#REF!</definedName>
    <definedName name="ESCARIF">#REF!</definedName>
    <definedName name="escarii" localSheetId="2">#REF!</definedName>
    <definedName name="escarii">#REF!</definedName>
    <definedName name="escariii" localSheetId="2">#REF!</definedName>
    <definedName name="escariii">#REF!</definedName>
    <definedName name="escariiii" localSheetId="2">#REF!</definedName>
    <definedName name="escariiii">#REF!</definedName>
    <definedName name="ESCGRA23B" localSheetId="2">#REF!</definedName>
    <definedName name="ESCGRA23B">#REF!</definedName>
    <definedName name="ESCGRA23C" localSheetId="2">#REF!</definedName>
    <definedName name="ESCGRA23C">#REF!</definedName>
    <definedName name="ESCGRA23G" localSheetId="2">#REF!</definedName>
    <definedName name="ESCGRA23G">#REF!</definedName>
    <definedName name="ESCGRABOTB" localSheetId="2">#REF!</definedName>
    <definedName name="ESCGRABOTB">#REF!</definedName>
    <definedName name="ESCGRABOTC" localSheetId="2">#REF!</definedName>
    <definedName name="ESCGRABOTC">#REF!</definedName>
    <definedName name="ESCGRAFB">[35]UASD!$F$3512</definedName>
    <definedName name="ESCMARAGLPR" localSheetId="1">'[58]analisis unitarios'!#REF!</definedName>
    <definedName name="ESCMARAGLPR" localSheetId="2">'[58]analisis unitarios'!#REF!</definedName>
    <definedName name="ESCMARAGLPR">'[58]analisis unitarios'!#REF!</definedName>
    <definedName name="ESCOBILLON" localSheetId="2">#REF!</definedName>
    <definedName name="ESCOBILLON">#REF!</definedName>
    <definedName name="escobillones" localSheetId="2">'[26]Listado Equipos a utilizar'!#REF!</definedName>
    <definedName name="escobillones">'[26]Listado Equipos a utilizar'!#REF!</definedName>
    <definedName name="ESCSUPCHAB" localSheetId="2">#REF!</definedName>
    <definedName name="ESCSUPCHAB">#REF!</definedName>
    <definedName name="ESCSUPCHAC" localSheetId="2">#REF!</definedName>
    <definedName name="ESCSUPCHAC">#REF!</definedName>
    <definedName name="ESCVIBB" localSheetId="2">#REF!</definedName>
    <definedName name="ESCVIBB">#REF!</definedName>
    <definedName name="ESCVIBC" localSheetId="2">#REF!</definedName>
    <definedName name="ESCVIBC">#REF!</definedName>
    <definedName name="ESCVIBG" localSheetId="2">#REF!</definedName>
    <definedName name="ESCVIBG">#REF!</definedName>
    <definedName name="Eslingas" localSheetId="2">#REF!</definedName>
    <definedName name="Eslingas">#REF!</definedName>
    <definedName name="Eslingas_2">#N/A</definedName>
    <definedName name="Eslingas_3">#N/A</definedName>
    <definedName name="ESTABCAL2">#REF!</definedName>
    <definedName name="ESTAMPADO" localSheetId="2">#REF!</definedName>
    <definedName name="ESTAMPADO">#REF!</definedName>
    <definedName name="Estopa">[27]Insumos!$B$67:$D$67</definedName>
    <definedName name="ESTRIA" localSheetId="2">#REF!</definedName>
    <definedName name="ESTRIA">#REF!</definedName>
    <definedName name="ESTRUCTMET" localSheetId="2">#REF!</definedName>
    <definedName name="ESTRUCTMET">#REF!</definedName>
    <definedName name="ex320b" localSheetId="2">'[26]Listado Equipos a utilizar'!#REF!</definedName>
    <definedName name="ex320b">'[26]Listado Equipos a utilizar'!#REF!</definedName>
    <definedName name="exc." localSheetId="2">#REF!</definedName>
    <definedName name="exc.">#REF!</definedName>
    <definedName name="exc.car.equipo.3m">'[25]Analisis Unitarios'!$E$545</definedName>
    <definedName name="exc.carguio.equipo.45m">'[25]Analisis Unitarios'!$E$546</definedName>
    <definedName name="exc.equipo.4.5m">'[25]Analisis Unitarios'!$E$543</definedName>
    <definedName name="exc.motoniveladora">'[25]Analisis Unitarios'!$E$511</definedName>
    <definedName name="ExC_003" localSheetId="2">#REF!</definedName>
    <definedName name="ExC_003">#REF!</definedName>
    <definedName name="ExC_004" localSheetId="2">#REF!</definedName>
    <definedName name="ExC_004">#REF!</definedName>
    <definedName name="EXC_NO_CLASIF" localSheetId="2">#REF!</definedName>
    <definedName name="EXC_NO_CLASIF">#REF!</definedName>
    <definedName name="Excavación_a_mano" localSheetId="2">#REF!</definedName>
    <definedName name="Excavación_a_mano">#REF!</definedName>
    <definedName name="Excavación_Tierra___AM">[27]Insumos!$B$134:$D$134</definedName>
    <definedName name="excavadora" localSheetId="2">'[26]Listado Equipos a utilizar'!#REF!</definedName>
    <definedName name="excavadora">'[26]Listado Equipos a utilizar'!#REF!</definedName>
    <definedName name="excavadora235">[29]EQUIPOS!$I$16</definedName>
    <definedName name="EXCCALMANO3" localSheetId="2">#REF!</definedName>
    <definedName name="EXCCALMANO3">#REF!</definedName>
    <definedName name="EXCCALMANO5" localSheetId="2">#REF!</definedName>
    <definedName name="EXCCALMANO5">#REF!</definedName>
    <definedName name="EXCCALMANO7" localSheetId="2">#REF!</definedName>
    <definedName name="EXCCALMANO7">#REF!</definedName>
    <definedName name="Excel_BuiltIn__FilterDatabase_2" localSheetId="2">#REF!</definedName>
    <definedName name="Excel_BuiltIn__FilterDatabase_2">#REF!</definedName>
    <definedName name="Excel_BuiltIn__FilterDatabase_3" localSheetId="2">#REF!</definedName>
    <definedName name="Excel_BuiltIn__FilterDatabase_3">#REF!</definedName>
    <definedName name="EXCEST1.5">#REF!</definedName>
    <definedName name="EXCHAMANO3" localSheetId="2">#REF!</definedName>
    <definedName name="EXCHAMANO3">#REF!</definedName>
    <definedName name="EXCMANO">#REF!</definedName>
    <definedName name="EXCMATINS">#REF!</definedName>
    <definedName name="EXCPREST">'[45]ANALISIS PARTIDAS CARRET.'!$H$178</definedName>
    <definedName name="EXCRBLAMANO3" localSheetId="2">#REF!</definedName>
    <definedName name="EXCRBLAMANO3">#REF!</definedName>
    <definedName name="EXCRBLAMANO5" localSheetId="2">#REF!</definedName>
    <definedName name="EXCRBLAMANO5">#REF!</definedName>
    <definedName name="EXCRBLAMANO7" localSheetId="2">#REF!</definedName>
    <definedName name="EXCRBLAMANO7">#REF!</definedName>
    <definedName name="EXCRCOM3" localSheetId="2">#REF!</definedName>
    <definedName name="EXCRCOM3">#REF!</definedName>
    <definedName name="EXCRCOM5" localSheetId="2">#REF!</definedName>
    <definedName name="EXCRCOM5">#REF!</definedName>
    <definedName name="EXCRCOM7" localSheetId="2">#REF!</definedName>
    <definedName name="EXCRCOM7">#REF!</definedName>
    <definedName name="EXCRDURMANO3" localSheetId="2">#REF!</definedName>
    <definedName name="EXCRDURMANO3">#REF!</definedName>
    <definedName name="EXCRDURMANO5" localSheetId="2">#REF!</definedName>
    <definedName name="EXCRDURMANO5">#REF!</definedName>
    <definedName name="EXCRDURMANO7" localSheetId="2">#REF!</definedName>
    <definedName name="EXCRDURMANO7">#REF!</definedName>
    <definedName name="EXCROCACOMP">#REF!</definedName>
    <definedName name="EXCROCAMART">#REF!</definedName>
    <definedName name="EXCRTOSCAMANO3" localSheetId="2">#REF!</definedName>
    <definedName name="EXCRTOSCAMANO3">#REF!</definedName>
    <definedName name="EXCRTOSCAMANO5" localSheetId="2">#REF!</definedName>
    <definedName name="EXCRTOSCAMANO5">#REF!</definedName>
    <definedName name="EXCRTOSCAMANO7" localSheetId="2">#REF!</definedName>
    <definedName name="EXCRTOSCAMANO7">#REF!</definedName>
    <definedName name="EXCTIERRAMANO3" localSheetId="2">#REF!</definedName>
    <definedName name="EXCTIERRAMANO3">#REF!</definedName>
    <definedName name="EXCTIERRAMANO5" localSheetId="2">#REF!</definedName>
    <definedName name="EXCTIERRAMANO5">#REF!</definedName>
    <definedName name="EXCTIERRAMANO7" localSheetId="2">#REF!</definedName>
    <definedName name="EXCTIERRAMANO7">#REF!</definedName>
    <definedName name="exesi" localSheetId="2">#REF!</definedName>
    <definedName name="exesi">#REF!</definedName>
    <definedName name="exesii" localSheetId="2">#REF!</definedName>
    <definedName name="exesii">#REF!</definedName>
    <definedName name="exesiii" localSheetId="2">#REF!</definedName>
    <definedName name="exesiii">#REF!</definedName>
    <definedName name="exesiiii" localSheetId="2">#REF!</definedName>
    <definedName name="exesiiii">#REF!</definedName>
    <definedName name="expl" localSheetId="2">[52]ADDENDA!#REF!</definedName>
    <definedName name="expl">[52]ADDENDA!#REF!</definedName>
    <definedName name="Extracción_IM" localSheetId="2">#REF!</definedName>
    <definedName name="Extracción_IM">#REF!</definedName>
    <definedName name="FAB_10" localSheetId="2">#REF!</definedName>
    <definedName name="FAB_10">#REF!</definedName>
    <definedName name="FAB_35" localSheetId="2">#REF!</definedName>
    <definedName name="FAB_35">#REF!</definedName>
    <definedName name="fac.esp.gra" localSheetId="2">#REF!</definedName>
    <definedName name="fac.esp.gra">#REF!</definedName>
    <definedName name="Fac.optimi.asfalto">'[25]Analisis Unitarios'!$K$19</definedName>
    <definedName name="Fac.optimi.mov.tierr">'[25]Analisis Unitarios'!$K$15</definedName>
    <definedName name="Fac.optimi.obras.arte" localSheetId="2">#REF!</definedName>
    <definedName name="Fac.optimi.obras.arte">#REF!</definedName>
    <definedName name="FACT" localSheetId="2">#REF!</definedName>
    <definedName name="FACT">#REF!</definedName>
    <definedName name="FactOdeMVarias" localSheetId="2">[59]INSUMOS!#REF!</definedName>
    <definedName name="FactOdeMVarias">[59]INSUMOS!#REF!</definedName>
    <definedName name="factor" localSheetId="2">#REF!</definedName>
    <definedName name="factor">#REF!</definedName>
    <definedName name="FactorElectricidad" localSheetId="2">[59]INSUMOS!#REF!</definedName>
    <definedName name="FactorElectricidad">[59]INSUMOS!#REF!</definedName>
    <definedName name="FactorHerreria">[59]INSUMOS!$B$7</definedName>
    <definedName name="FactorOdeMElect" localSheetId="2">[59]INSUMOS!#REF!</definedName>
    <definedName name="FactorOdeMElect">[59]INSUMOS!#REF!</definedName>
    <definedName name="FactorOdeMPeonAlbCarp" localSheetId="2">[59]INSUMOS!#REF!</definedName>
    <definedName name="FactorOdeMPeonAlbCarp">[59]INSUMOS!#REF!</definedName>
    <definedName name="FactorOdeMPlomeria" localSheetId="2">[59]INSUMOS!#REF!</definedName>
    <definedName name="FactorOdeMPlomeria">[59]INSUMOS!#REF!</definedName>
    <definedName name="FactorOdeMVarias" localSheetId="2">[59]INSUMOS!#REF!</definedName>
    <definedName name="FactorOdeMVarias">[59]INSUMOS!#REF!</definedName>
    <definedName name="FactorPeonesAlbCarp" localSheetId="2">[59]INSUMOS!#REF!</definedName>
    <definedName name="FactorPeonesAlbCarp">[59]INSUMOS!#REF!</definedName>
    <definedName name="FactorPlomeria" localSheetId="2">[59]INSUMOS!#REF!</definedName>
    <definedName name="FactorPlomeria">[59]INSUMOS!#REF!</definedName>
    <definedName name="FALLEBA10" localSheetId="2">#REF!</definedName>
    <definedName name="FALLEBA10">#REF!</definedName>
    <definedName name="FALLEBA6" localSheetId="2">#REF!</definedName>
    <definedName name="FALLEBA6">#REF!</definedName>
    <definedName name="fdcementogris">'[39]Analisis Unit. '!$F$34</definedName>
    <definedName name="FE">'[56]mov. tierra'!$D$28</definedName>
    <definedName name="fe." localSheetId="2">#REF!</definedName>
    <definedName name="fe.">#REF!</definedName>
    <definedName name="FEa">'[60]V.Tierras A'!$D$9</definedName>
    <definedName name="FECHA" localSheetId="2">#REF!</definedName>
    <definedName name="FECHA" localSheetId="0">'[44]ANALISIS PARTIDAS CARRET.'!$I$15</definedName>
    <definedName name="FECHA">#REF!</definedName>
    <definedName name="FECHACREACION" localSheetId="2">#REF!</definedName>
    <definedName name="FECHACREACION">#REF!</definedName>
    <definedName name="FER_353" localSheetId="2">#REF!</definedName>
    <definedName name="FER_353">#REF!</definedName>
    <definedName name="FER_354" localSheetId="2">#REF!</definedName>
    <definedName name="FER_354">#REF!</definedName>
    <definedName name="FER_355" localSheetId="2">#REF!</definedName>
    <definedName name="FER_355">#REF!</definedName>
    <definedName name="FF" localSheetId="2" hidden="1">#REF!</definedName>
    <definedName name="FF" hidden="1">#REF!</definedName>
    <definedName name="FFFF">#N/A</definedName>
    <definedName name="FI" localSheetId="2">#REF!</definedName>
    <definedName name="FI">#REF!</definedName>
    <definedName name="FIN" localSheetId="2">#REF!</definedName>
    <definedName name="FIN">#REF!</definedName>
    <definedName name="FINOINC">'[35]anal term'!$F$1794</definedName>
    <definedName name="FINOTECHOBER" localSheetId="2">#REF!</definedName>
    <definedName name="FINOTECHOBER">#REF!</definedName>
    <definedName name="FINOTECHOINCL" localSheetId="2">#REF!</definedName>
    <definedName name="FINOTECHOINCL">#REF!</definedName>
    <definedName name="FINOTECHOPLA" localSheetId="2">#REF!</definedName>
    <definedName name="FINOTECHOPLA">#REF!</definedName>
    <definedName name="FLUXOMETROINODORO" localSheetId="2">#REF!</definedName>
    <definedName name="FLUXOMETROINODORO">#REF!</definedName>
    <definedName name="FLUXOMETROORINAL" localSheetId="2">#REF!</definedName>
    <definedName name="FLUXOMETROORINAL">#REF!</definedName>
    <definedName name="FORMALETA" localSheetId="2">#REF!</definedName>
    <definedName name="FORMALETA">#REF!</definedName>
    <definedName name="FR" localSheetId="2">[10]A!#REF!</definedName>
    <definedName name="FR">[10]A!#REF!</definedName>
    <definedName name="FRAGUA" localSheetId="2">#REF!</definedName>
    <definedName name="FRAGUA">#REF!</definedName>
    <definedName name="FREG1HG" localSheetId="2">#REF!</definedName>
    <definedName name="FREG1HG">#REF!</definedName>
    <definedName name="FREG1PVCCPVC" localSheetId="2">#REF!</definedName>
    <definedName name="FREG1PVCCPVC">#REF!</definedName>
    <definedName name="FREG2HG" localSheetId="2">#REF!</definedName>
    <definedName name="FREG2HG">#REF!</definedName>
    <definedName name="FREG2PVCCPVC" localSheetId="2">#REF!</definedName>
    <definedName name="FREG2PVCCPVC">#REF!</definedName>
    <definedName name="FREGADERO_DOBLE_ACERO_INOX" localSheetId="2">#REF!</definedName>
    <definedName name="FREGADERO_DOBLE_ACERO_INOX">#REF!</definedName>
    <definedName name="FREGADERO_SENCILLO_ACERO_INOX" localSheetId="2">#REF!</definedName>
    <definedName name="FREGADERO_SENCILLO_ACERO_INOX">#REF!</definedName>
    <definedName name="FREGDOBLE" localSheetId="2">#REF!</definedName>
    <definedName name="FREGDOBLE">#REF!</definedName>
    <definedName name="FREGRADERODOBLE" localSheetId="2">#REF!</definedName>
    <definedName name="FREGRADERODOBLE">#REF!</definedName>
    <definedName name="FRESCARP">#REF!</definedName>
    <definedName name="FZ" localSheetId="2">#REF!</definedName>
    <definedName name="FZ">#REF!</definedName>
    <definedName name="G" localSheetId="2">#REF!</definedName>
    <definedName name="G">#REF!</definedName>
    <definedName name="gabinetesandiroba">[61]INSUMOS!$F$303</definedName>
    <definedName name="GABPARCA" localSheetId="2">#REF!</definedName>
    <definedName name="GABPARCA">#REF!</definedName>
    <definedName name="GABPARCAPLY" localSheetId="2">#REF!</definedName>
    <definedName name="GABPARCAPLY">#REF!</definedName>
    <definedName name="GABPARPI" localSheetId="2">#REF!</definedName>
    <definedName name="GABPARPI">#REF!</definedName>
    <definedName name="GABPARPIPLY" localSheetId="2">#REF!</definedName>
    <definedName name="GABPARPIPLY">#REF!</definedName>
    <definedName name="GABPISCA" localSheetId="2">#REF!</definedName>
    <definedName name="GABPISCA">#REF!</definedName>
    <definedName name="GABPISCAPLY" localSheetId="2">#REF!</definedName>
    <definedName name="GABPISCAPLY">#REF!</definedName>
    <definedName name="GABPISPI" localSheetId="2">#REF!</definedName>
    <definedName name="GABPISPI">#REF!</definedName>
    <definedName name="GABPISPIPLY" localSheetId="2">#REF!</definedName>
    <definedName name="GABPISPIPLY">#REF!</definedName>
    <definedName name="GAPACAPLY">[35]Mat!$D$99</definedName>
    <definedName name="GAS_CIL" localSheetId="2">#REF!</definedName>
    <definedName name="GAS_CIL">#REF!</definedName>
    <definedName name="GASOI" localSheetId="2">#REF!</definedName>
    <definedName name="GASOI">#REF!</definedName>
    <definedName name="GASOIL" localSheetId="2">#REF!</definedName>
    <definedName name="GASOIL">#REF!</definedName>
    <definedName name="GASOLINA">[62]Ins!$F$377</definedName>
    <definedName name="GASTOSGENERALES" localSheetId="2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2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2">#REF!</definedName>
    <definedName name="gavi">#REF!</definedName>
    <definedName name="gavii" localSheetId="2">#REF!</definedName>
    <definedName name="gavii">#REF!</definedName>
    <definedName name="gaviii" localSheetId="2">#REF!</definedName>
    <definedName name="gaviii">#REF!</definedName>
    <definedName name="gaviiii" localSheetId="2">#REF!</definedName>
    <definedName name="gaviiii">#REF!</definedName>
    <definedName name="GAVION">#REF!</definedName>
    <definedName name="Gaviones">[29]MATERIALES!$G$32</definedName>
    <definedName name="GENERADOR_DIESEL_400KW" localSheetId="2">#REF!</definedName>
    <definedName name="GENERADOR_DIESEL_400KW">#REF!</definedName>
    <definedName name="GFGFF" localSheetId="2" hidden="1">#REF!</definedName>
    <definedName name="GFGFF" hidden="1">#REF!</definedName>
    <definedName name="GFSG" localSheetId="2" hidden="1">#REF!</definedName>
    <definedName name="GFSG" hidden="1">#REF!</definedName>
    <definedName name="glagua">'[39]Analisis Unit. '!$F$43</definedName>
    <definedName name="glpintura">'[39]Analisis Unit. '!$F$49</definedName>
    <definedName name="GOTEROCOL" localSheetId="2">#REF!</definedName>
    <definedName name="GOTEROCOL">#REF!</definedName>
    <definedName name="GOTERORAN" localSheetId="2">#REF!</definedName>
    <definedName name="GOTERORAN">#REF!</definedName>
    <definedName name="GRAA_LAV_CLASIF">'[34]MATERIALES LISTADO'!$D$10</definedName>
    <definedName name="GRADER12G">[29]EQUIPOS!$I$11</definedName>
    <definedName name="graderm" localSheetId="2">'[26]Listado Equipos a utilizar'!#REF!</definedName>
    <definedName name="graderm">'[26]Listado Equipos a utilizar'!#REF!</definedName>
    <definedName name="GRANITO_30x30" localSheetId="2">#REF!</definedName>
    <definedName name="GRANITO_30x30">#REF!</definedName>
    <definedName name="GRANITO_40x40" localSheetId="2">#REF!</definedName>
    <definedName name="GRANITO_40x40">#REF!</definedName>
    <definedName name="GRANITO_FONDO_BCO_30x30" localSheetId="2">#REF!</definedName>
    <definedName name="GRANITO_FONDO_BCO_30x30">#REF!</definedName>
    <definedName name="GRANITO_FONDO_GRIS" localSheetId="2">#REF!</definedName>
    <definedName name="GRANITO_FONDO_GRIS">#REF!</definedName>
    <definedName name="GRAVA" localSheetId="2">#REF!</definedName>
    <definedName name="GRAVA">#REF!</definedName>
    <definedName name="Grava_de_1_2__3_4__Clasificada" localSheetId="2">[9]Insumos!#REF!</definedName>
    <definedName name="Grava_de_1_2__3_4__Clasificada">[9]Insumos!#REF!</definedName>
    <definedName name="GRAVAL" localSheetId="2">#REF!</definedName>
    <definedName name="GRAVAL">#REF!</definedName>
    <definedName name="Gravilla" localSheetId="2">#REF!</definedName>
    <definedName name="GRAVILLA" localSheetId="0">'[23]Analisis Detallado'!#REF!</definedName>
    <definedName name="Gravilla">#REF!</definedName>
    <definedName name="Gravilla_1_2__3_16__Clasificada" localSheetId="2">[9]Insumos!#REF!</definedName>
    <definedName name="Gravilla_1_2__3_16__Clasificada">[9]Insumos!#REF!</definedName>
    <definedName name="Gravilla_de_3_4__3_8__Clasificada" localSheetId="2">[9]Insumos!#REF!</definedName>
    <definedName name="Gravilla_de_3_4__3_8__Clasificada">[9]Insumos!#REF!</definedName>
    <definedName name="GRUA" localSheetId="2">#REF!</definedName>
    <definedName name="GRUA">#REF!</definedName>
    <definedName name="Grúa_Manitowoc_2900" localSheetId="2">#REF!</definedName>
    <definedName name="Grúa_Manitowoc_2900">#REF!</definedName>
    <definedName name="Grúa_Manitowoc_2900_2">#N/A</definedName>
    <definedName name="Grúa_Manitowoc_2900_3">#N/A</definedName>
    <definedName name="h">[63]Analisis!$J$2</definedName>
    <definedName name="H240KG">'[28]anal term'!$G$1520</definedName>
    <definedName name="HAANT4015124238" localSheetId="2">#REF!</definedName>
    <definedName name="HAANT4015124238">#REF!</definedName>
    <definedName name="HAANT4015180238" localSheetId="2">#REF!</definedName>
    <definedName name="HAANT4015180238">#REF!</definedName>
    <definedName name="HAANT4015210238" localSheetId="2">#REF!</definedName>
    <definedName name="HAANT4015210238">#REF!</definedName>
    <definedName name="HAANT4015240238" localSheetId="2">#REF!</definedName>
    <definedName name="HAANT4015240238">#REF!</definedName>
    <definedName name="HAC" localSheetId="0">'[44]ANALISIS PARTIDAS CARRET.'!$H$600</definedName>
    <definedName name="HAC">'[45]ANALISIS PARTIDAS CARRET.'!$H$581</definedName>
    <definedName name="HACHA" localSheetId="2">#REF!</definedName>
    <definedName name="HACHA">#REF!</definedName>
    <definedName name="HACOL20201244041238A20LIG" localSheetId="2">#REF!</definedName>
    <definedName name="HACOL20201244041238A20LIG">#REF!</definedName>
    <definedName name="HACOL20201244041238A20MANO" localSheetId="2">#REF!</definedName>
    <definedName name="HACOL20201244041238A20MANO">#REF!</definedName>
    <definedName name="HACOL20201244043814A20LIG" localSheetId="2">#REF!</definedName>
    <definedName name="HACOL20201244043814A20LIG">#REF!</definedName>
    <definedName name="HACOL20201244043814A20MANO" localSheetId="2">#REF!</definedName>
    <definedName name="HACOL20201244043814A20MANO">#REF!</definedName>
    <definedName name="HACOL2020180404122538A20" localSheetId="2">#REF!</definedName>
    <definedName name="HACOL2020180404122538A20">#REF!</definedName>
    <definedName name="HACOL20201804041238A20" localSheetId="2">#REF!</definedName>
    <definedName name="HACOL20201804041238A20">#REF!</definedName>
    <definedName name="HACOL2020180604122538A20" localSheetId="2">#REF!</definedName>
    <definedName name="HACOL2020180604122538A20">#REF!</definedName>
    <definedName name="HACOL20201806041238A20" localSheetId="2">#REF!</definedName>
    <definedName name="HACOL20201806041238A20">#REF!</definedName>
    <definedName name="HACOL20301244041238A20LIG" localSheetId="2">#REF!</definedName>
    <definedName name="HACOL20301244041238A20LIG">#REF!</definedName>
    <definedName name="HACOL20301244041238A20MANO" localSheetId="2">#REF!</definedName>
    <definedName name="HACOL20301244041238A20MANO">#REF!</definedName>
    <definedName name="HACOL2030180604122538A20" localSheetId="2">#REF!</definedName>
    <definedName name="HACOL2030180604122538A20">#REF!</definedName>
    <definedName name="HACOL20301806041238A20" localSheetId="2">#REF!</definedName>
    <definedName name="HACOL20301806041238A20">#REF!</definedName>
    <definedName name="HACOL2040CISTCONTRA" localSheetId="2">#REF!</definedName>
    <definedName name="HACOL2040CISTCONTRA">#REF!</definedName>
    <definedName name="HACOL2040PORTCISTCONTRA" localSheetId="2">#REF!</definedName>
    <definedName name="HACOL2040PORTCISTCONTRA">#REF!</definedName>
    <definedName name="HACOL30301244081238A20LIG" localSheetId="2">#REF!</definedName>
    <definedName name="HACOL30301244081238A20LIG">#REF!</definedName>
    <definedName name="HACOL30301244081238A20MANO" localSheetId="2">#REF!</definedName>
    <definedName name="HACOL30301244081238A20MANO">#REF!</definedName>
    <definedName name="HACOL3030180408122538A30" localSheetId="2">#REF!</definedName>
    <definedName name="HACOL3030180408122538A30">#REF!</definedName>
    <definedName name="HACOL3030180408122538A30PORT" localSheetId="2">#REF!</definedName>
    <definedName name="HACOL3030180408122538A30PORT">#REF!</definedName>
    <definedName name="HACOL30301804081238A30" localSheetId="2">#REF!</definedName>
    <definedName name="HACOL30301804081238A30">#REF!</definedName>
    <definedName name="HACOL30301804081238A30PORT" localSheetId="2">#REF!</definedName>
    <definedName name="HACOL30301804081238A30PORT">#REF!</definedName>
    <definedName name="HACOL3030180608122538A30" localSheetId="2">#REF!</definedName>
    <definedName name="HACOL3030180608122538A30">#REF!</definedName>
    <definedName name="HACOL3030180608122538A30PORT" localSheetId="2">#REF!</definedName>
    <definedName name="HACOL3030180608122538A30PORT">#REF!</definedName>
    <definedName name="HACOL30301806081238A30" localSheetId="2">#REF!</definedName>
    <definedName name="HACOL30301806081238A30">#REF!</definedName>
    <definedName name="HACOL30301806081238A30PORT" localSheetId="2">#REF!</definedName>
    <definedName name="HACOL30301806081238A30PORT">#REF!</definedName>
    <definedName name="HACOL30302104043438A30" localSheetId="2">#REF!</definedName>
    <definedName name="HACOL30302104043438A30">#REF!</definedName>
    <definedName name="HACOL30302104043438A30PORT" localSheetId="2">#REF!</definedName>
    <definedName name="HACOL30302104043438A30PORT">#REF!</definedName>
    <definedName name="HACOL30302106043438A30" localSheetId="2">#REF!</definedName>
    <definedName name="HACOL30302106043438A30">#REF!</definedName>
    <definedName name="HACOL30302106043438A30PORT" localSheetId="2">#REF!</definedName>
    <definedName name="HACOL30302106043438A30PORT">#REF!</definedName>
    <definedName name="HACOL30302404043438A30" localSheetId="2">#REF!</definedName>
    <definedName name="HACOL30302404043438A30">#REF!</definedName>
    <definedName name="HACOL30302404043438A30PORT" localSheetId="2">#REF!</definedName>
    <definedName name="HACOL30302404043438A30PORT">#REF!</definedName>
    <definedName name="HACOL30302406043438A30" localSheetId="2">#REF!</definedName>
    <definedName name="HACOL30302406043438A30">#REF!</definedName>
    <definedName name="HACOL30302406043438A30PORT" localSheetId="2">#REF!</definedName>
    <definedName name="HACOL30302406043438A30PORT">#REF!</definedName>
    <definedName name="HACOL30401244043438A30LIG" localSheetId="2">#REF!</definedName>
    <definedName name="HACOL30401244043438A30LIG">#REF!</definedName>
    <definedName name="HACOL30401244043438A30MANO" localSheetId="2">#REF!</definedName>
    <definedName name="HACOL30401244043438A30MANO">#REF!</definedName>
    <definedName name="HACOL30401804043438A30" localSheetId="2">#REF!</definedName>
    <definedName name="HACOL30401804043438A30">#REF!</definedName>
    <definedName name="HACOL30401804043438A30PORT" localSheetId="2">#REF!</definedName>
    <definedName name="HACOL30401804043438A30PORT">#REF!</definedName>
    <definedName name="HACOL30401806043438A30" localSheetId="2">#REF!</definedName>
    <definedName name="HACOL30401806043438A30">#REF!</definedName>
    <definedName name="HACOL30401806043438A30PORT" localSheetId="2">#REF!</definedName>
    <definedName name="HACOL30401806043438A30PORT">#REF!</definedName>
    <definedName name="HACOL30402104043438A30" localSheetId="2">#REF!</definedName>
    <definedName name="HACOL30402104043438A30">#REF!</definedName>
    <definedName name="HACOL30402104043438A30PORT" localSheetId="2">#REF!</definedName>
    <definedName name="HACOL30402104043438A30PORT">#REF!</definedName>
    <definedName name="HACOL30402106043438A30" localSheetId="2">#REF!</definedName>
    <definedName name="HACOL30402106043438A30">#REF!</definedName>
    <definedName name="HACOL30402106043438A30PORT" localSheetId="2">#REF!</definedName>
    <definedName name="HACOL30402106043438A30PORT">#REF!</definedName>
    <definedName name="HACOL30402404043438A30" localSheetId="2">#REF!</definedName>
    <definedName name="HACOL30402404043438A30">#REF!</definedName>
    <definedName name="HACOL30402404043438A30PORT" localSheetId="2">#REF!</definedName>
    <definedName name="HACOL30402404043438A30PORT">#REF!</definedName>
    <definedName name="HACOL30402406043438A30" localSheetId="2">#REF!</definedName>
    <definedName name="HACOL30402406043438A30">#REF!</definedName>
    <definedName name="HACOL30402406043438A30PORT" localSheetId="2">#REF!</definedName>
    <definedName name="HACOL30402406043438A30PORT">#REF!</definedName>
    <definedName name="HACOL3040ENTRADAESTECONTRA" localSheetId="2">#REF!</definedName>
    <definedName name="HACOL3040ENTRADAESTECONTRA">#REF!</definedName>
    <definedName name="HACOL40401244041243438A20LIG" localSheetId="2">#REF!</definedName>
    <definedName name="HACOL40401244041243438A20LIG">#REF!</definedName>
    <definedName name="HACOL40401244041243438A20MANO" localSheetId="2">#REF!</definedName>
    <definedName name="HACOL40401244041243438A20MANO">#REF!</definedName>
    <definedName name="HACOL4040180404124342538A20" localSheetId="2">#REF!</definedName>
    <definedName name="HACOL4040180404124342538A20">#REF!</definedName>
    <definedName name="HACOL4040180404124342538A20PORT" localSheetId="2">#REF!</definedName>
    <definedName name="HACOL4040180404124342538A20PORT">#REF!</definedName>
    <definedName name="HACOL40401804041243438A20" localSheetId="2">#REF!</definedName>
    <definedName name="HACOL40401804041243438A20">#REF!</definedName>
    <definedName name="HACOL40401804041243438A20PORT" localSheetId="2">#REF!</definedName>
    <definedName name="HACOL40401804041243438A20PORT">#REF!</definedName>
    <definedName name="HACOL4040180604124342538A30" localSheetId="2">#REF!</definedName>
    <definedName name="HACOL4040180604124342538A30">#REF!</definedName>
    <definedName name="HACOL4040180604124342538A30PORT" localSheetId="2">#REF!</definedName>
    <definedName name="HACOL4040180604124342538A30PORT">#REF!</definedName>
    <definedName name="HACOL40401806041243438A30" localSheetId="2">#REF!</definedName>
    <definedName name="HACOL40401806041243438A30">#REF!</definedName>
    <definedName name="HACOL40401806041243438A30PORT" localSheetId="2">#REF!</definedName>
    <definedName name="HACOL40401806041243438A30PORT">#REF!</definedName>
    <definedName name="HACOL4040210404122543438A20" localSheetId="2">#REF!</definedName>
    <definedName name="HACOL4040210404122543438A20">#REF!</definedName>
    <definedName name="HACOL4040210404122543438A20PORT" localSheetId="2">#REF!</definedName>
    <definedName name="HACOL4040210404122543438A20PORT">#REF!</definedName>
    <definedName name="HACOL40402104041243438A20" localSheetId="2">#REF!</definedName>
    <definedName name="HACOL40402104041243438A20">#REF!</definedName>
    <definedName name="HACOL40402104041243438A20PORT" localSheetId="2">#REF!</definedName>
    <definedName name="HACOL40402104041243438A20PORT">#REF!</definedName>
    <definedName name="HACOL4040210604122543438A30" localSheetId="2">#REF!</definedName>
    <definedName name="HACOL4040210604122543438A30">#REF!</definedName>
    <definedName name="HACOL4040210604122543438A30PORT" localSheetId="2">#REF!</definedName>
    <definedName name="HACOL4040210604122543438A30PORT">#REF!</definedName>
    <definedName name="HACOL40402106041243438A30" localSheetId="2">#REF!</definedName>
    <definedName name="HACOL40402106041243438A30">#REF!</definedName>
    <definedName name="HACOL40402106041243438A30PORT" localSheetId="2">#REF!</definedName>
    <definedName name="HACOL40402106041243438A30PORT">#REF!</definedName>
    <definedName name="HACOL4040240404122543438A20" localSheetId="2">#REF!</definedName>
    <definedName name="HACOL4040240404122543438A20">#REF!</definedName>
    <definedName name="HACOL4040240404122543438A20PORT" localSheetId="2">#REF!</definedName>
    <definedName name="HACOL4040240404122543438A20PORT">#REF!</definedName>
    <definedName name="HACOL40402404041243438A20" localSheetId="2">#REF!</definedName>
    <definedName name="HACOL40402404041243438A20">#REF!</definedName>
    <definedName name="HACOL40402404041243438A20PORT" localSheetId="2">#REF!</definedName>
    <definedName name="HACOL40402404041243438A20PORT">#REF!</definedName>
    <definedName name="HACOL4040240604122543438A30" localSheetId="2">#REF!</definedName>
    <definedName name="HACOL4040240604122543438A30">#REF!</definedName>
    <definedName name="HACOL4040240604122543438A30PORT" localSheetId="2">#REF!</definedName>
    <definedName name="HACOL4040240604122543438A30PORT">#REF!</definedName>
    <definedName name="HACOL40402406041243438A30" localSheetId="2">#REF!</definedName>
    <definedName name="HACOL40402406041243438A30">#REF!</definedName>
    <definedName name="HACOL40402406041243438A30PORT" localSheetId="2">#REF!</definedName>
    <definedName name="HACOL40402406041243438A30PORT">#REF!</definedName>
    <definedName name="HACOL5050124404344138A20LIG" localSheetId="2">#REF!</definedName>
    <definedName name="HACOL5050124404344138A20LIG">#REF!</definedName>
    <definedName name="HACOL5050124404344138A20MANO" localSheetId="2">#REF!</definedName>
    <definedName name="HACOL5050124404344138A20MANO">#REF!</definedName>
    <definedName name="HACOL5050180404344138A20" localSheetId="2">#REF!</definedName>
    <definedName name="HACOL5050180404344138A20">#REF!</definedName>
    <definedName name="HACOL5050180404344138A20PORT" localSheetId="2">#REF!</definedName>
    <definedName name="HACOL5050180404344138A20PORT">#REF!</definedName>
    <definedName name="HACOL5050180604344138A20" localSheetId="2">#REF!</definedName>
    <definedName name="HACOL5050180604344138A20">#REF!</definedName>
    <definedName name="HACOL5050180604344138A20PORT" localSheetId="2">#REF!</definedName>
    <definedName name="HACOL5050180604344138A20PORT">#REF!</definedName>
    <definedName name="HACOL5050210404344138A20" localSheetId="2">#REF!</definedName>
    <definedName name="HACOL5050210404344138A20">#REF!</definedName>
    <definedName name="HACOL5050210404344138A20PORT" localSheetId="2">#REF!</definedName>
    <definedName name="HACOL5050210404344138A20PORT">#REF!</definedName>
    <definedName name="HACOL5050210604344138A20" localSheetId="2">#REF!</definedName>
    <definedName name="HACOL5050210604344138A20">#REF!</definedName>
    <definedName name="HACOL5050210604344138A20PORT" localSheetId="2">#REF!</definedName>
    <definedName name="HACOL5050210604344138A20PORT">#REF!</definedName>
    <definedName name="HACOL5050240404344138A20" localSheetId="2">#REF!</definedName>
    <definedName name="HACOL5050240404344138A20">#REF!</definedName>
    <definedName name="HACOL5050240404344138A20PORT" localSheetId="2">#REF!</definedName>
    <definedName name="HACOL5050240404344138A20PORT">#REF!</definedName>
    <definedName name="HACOL5050240604344138A20" localSheetId="2">#REF!</definedName>
    <definedName name="HACOL5050240604344138A20">#REF!</definedName>
    <definedName name="HACOL5050240604344138A20PORT" localSheetId="2">#REF!</definedName>
    <definedName name="HACOL5050240604344138A20PORT">#REF!</definedName>
    <definedName name="HACOL60601244012138A20LIG" localSheetId="2">#REF!</definedName>
    <definedName name="HACOL60601244012138A20LIG">#REF!</definedName>
    <definedName name="HACOL60601244012138A20MANO" localSheetId="2">#REF!</definedName>
    <definedName name="HACOL60601244012138A20MANO">#REF!</definedName>
    <definedName name="HACOL60601804012138A20" localSheetId="2">#REF!</definedName>
    <definedName name="HACOL60601804012138A20">#REF!</definedName>
    <definedName name="HACOL60601804012138A30PORT" localSheetId="2">#REF!</definedName>
    <definedName name="HACOL60601804012138A30PORT">#REF!</definedName>
    <definedName name="HACOL60601806012138A30" localSheetId="2">#REF!</definedName>
    <definedName name="HACOL60601806012138A30">#REF!</definedName>
    <definedName name="HACOL60601806012138A30PORT" localSheetId="2">#REF!</definedName>
    <definedName name="HACOL60601806012138A30PORT">#REF!</definedName>
    <definedName name="HACOL60602104012138A20" localSheetId="2">#REF!</definedName>
    <definedName name="HACOL60602104012138A20">#REF!</definedName>
    <definedName name="HACOL60602104012138A30PORT" localSheetId="2">#REF!</definedName>
    <definedName name="HACOL60602104012138A30PORT">#REF!</definedName>
    <definedName name="HACOL60602106012138A30" localSheetId="2">#REF!</definedName>
    <definedName name="HACOL60602106012138A30">#REF!</definedName>
    <definedName name="HACOL60602106012138A30PORT" localSheetId="2">#REF!</definedName>
    <definedName name="HACOL60602106012138A30PORT">#REF!</definedName>
    <definedName name="HACOL60602404012138A20" localSheetId="2">#REF!</definedName>
    <definedName name="HACOL60602404012138A20">#REF!</definedName>
    <definedName name="HACOL60602404012138A20PORT" localSheetId="2">#REF!</definedName>
    <definedName name="HACOL60602404012138A20PORT">#REF!</definedName>
    <definedName name="HACOL60602406012138A20" localSheetId="2">#REF!</definedName>
    <definedName name="HACOL60602406012138A20">#REF!</definedName>
    <definedName name="HACOL60602406012138A20PORT" localSheetId="2">#REF!</definedName>
    <definedName name="HACOL60602406012138A20PORT">#REF!</definedName>
    <definedName name="HACOLA15201244043814A20LIG" localSheetId="2">#REF!</definedName>
    <definedName name="HACOLA15201244043814A20LIG">#REF!</definedName>
    <definedName name="HACOLA15201244043814A20MANO" localSheetId="2">#REF!</definedName>
    <definedName name="HACOLA15201244043814A20MANO">#REF!</definedName>
    <definedName name="HACOLA15201244043838A20LIG" localSheetId="2">#REF!</definedName>
    <definedName name="HACOLA15201244043838A20LIG">#REF!</definedName>
    <definedName name="HACOLA15201244043838A20MANO" localSheetId="2">#REF!</definedName>
    <definedName name="HACOLA15201244043838A20MANO">#REF!</definedName>
    <definedName name="HACOLA20201244043814A20LIG" localSheetId="2">#REF!</definedName>
    <definedName name="HACOLA20201244043814A20LIG">#REF!</definedName>
    <definedName name="HACOLA20201244043814A20MANO" localSheetId="2">#REF!</definedName>
    <definedName name="HACOLA20201244043814A20MANO">#REF!</definedName>
    <definedName name="HADIN10201244023821214A20LIG" localSheetId="2">#REF!</definedName>
    <definedName name="HADIN10201244023821214A20LIG">#REF!</definedName>
    <definedName name="HADIN10201244023821214A20MANO" localSheetId="2">#REF!</definedName>
    <definedName name="HADIN10201244023821214A20MANO">#REF!</definedName>
    <definedName name="HADIN10201804023821214A20" localSheetId="2">#REF!</definedName>
    <definedName name="HADIN10201804023821214A20">#REF!</definedName>
    <definedName name="HADIN15201244023831214A20LIG" localSheetId="2">#REF!</definedName>
    <definedName name="HADIN15201244023831214A20LIG">#REF!</definedName>
    <definedName name="HADIN15201244023831214A20MANO" localSheetId="2">#REF!</definedName>
    <definedName name="HADIN15201244023831214A20MANO">#REF!</definedName>
    <definedName name="HADIN15201244023831238A20LIG" localSheetId="2">#REF!</definedName>
    <definedName name="HADIN15201244023831238A20LIG">#REF!</definedName>
    <definedName name="HADIN15201244023831238A20MANO" localSheetId="2">#REF!</definedName>
    <definedName name="HADIN15201244023831238A20MANO">#REF!</definedName>
    <definedName name="HADIN15201804023831214A20" localSheetId="2">#REF!</definedName>
    <definedName name="HADIN15201804023831214A20">#REF!</definedName>
    <definedName name="HADIN20201244023831238A20LIG" localSheetId="2">#REF!</definedName>
    <definedName name="HADIN20201244023831238A20LIG">#REF!</definedName>
    <definedName name="HADIN20201244023831238A20MANO" localSheetId="2">#REF!</definedName>
    <definedName name="HADIN20201244023831238A20MANO">#REF!</definedName>
    <definedName name="HADIN20201804023831238A20" localSheetId="2">#REF!</definedName>
    <definedName name="HADIN20201804023831238A20">#REF!</definedName>
    <definedName name="hai" localSheetId="2">#REF!</definedName>
    <definedName name="hai">#REF!</definedName>
    <definedName name="haii" localSheetId="2">#REF!</definedName>
    <definedName name="haii">#REF!</definedName>
    <definedName name="haiii" localSheetId="2">#REF!</definedName>
    <definedName name="haiii">#REF!</definedName>
    <definedName name="haiiii" localSheetId="2">#REF!</definedName>
    <definedName name="haiiii">#REF!</definedName>
    <definedName name="HALOS10124403825A25LIGW" localSheetId="2">#REF!</definedName>
    <definedName name="HALOS10124403825A25LIGW">#REF!</definedName>
    <definedName name="HALOS101244038A25LIGW" localSheetId="2">#REF!</definedName>
    <definedName name="HALOS101244038A25LIGW">#REF!</definedName>
    <definedName name="HALOS10124603825A25LIGW" localSheetId="2">#REF!</definedName>
    <definedName name="HALOS10124603825A25LIGW">#REF!</definedName>
    <definedName name="HALOS101246038A25LIGW" localSheetId="2">#REF!</definedName>
    <definedName name="HALOS101246038A25LIGW">#REF!</definedName>
    <definedName name="HALOS10180403825A25" localSheetId="2">#REF!</definedName>
    <definedName name="HALOS10180403825A25">#REF!</definedName>
    <definedName name="HALOS101804038A25" localSheetId="2">#REF!</definedName>
    <definedName name="HALOS101804038A25">#REF!</definedName>
    <definedName name="HALOS10180603825A25" localSheetId="2">#REF!</definedName>
    <definedName name="HALOS10180603825A25">#REF!</definedName>
    <definedName name="HALOS101806038A25" localSheetId="2">#REF!</definedName>
    <definedName name="HALOS101806038A25">#REF!</definedName>
    <definedName name="HALOS12124403825A25LIGW" localSheetId="2">#REF!</definedName>
    <definedName name="HALOS12124403825A25LIGW">#REF!</definedName>
    <definedName name="HALOS121244038A25LIGW" localSheetId="2">#REF!</definedName>
    <definedName name="HALOS121244038A25LIGW">#REF!</definedName>
    <definedName name="HALOS12124603825A25LIGW" localSheetId="2">#REF!</definedName>
    <definedName name="HALOS12124603825A25LIGW">#REF!</definedName>
    <definedName name="HALOS121246038A25LIGW" localSheetId="2">#REF!</definedName>
    <definedName name="HALOS121246038A25LIGW">#REF!</definedName>
    <definedName name="HALOS12180403825A25" localSheetId="2">#REF!</definedName>
    <definedName name="HALOS12180403825A25">#REF!</definedName>
    <definedName name="HALOS121804038A25" localSheetId="2">#REF!</definedName>
    <definedName name="HALOS121804038A25">#REF!</definedName>
    <definedName name="HALOS12180603825A25" localSheetId="2">#REF!</definedName>
    <definedName name="HALOS12180603825A25">#REF!</definedName>
    <definedName name="HALOS121806038A25" localSheetId="2">#REF!</definedName>
    <definedName name="HALOS121806038A25">#REF!</definedName>
    <definedName name="HALOSAQUIEBRASOLCONTRA" localSheetId="2">#REF!</definedName>
    <definedName name="HALOSAQUIEBRASOLCONTRA">#REF!</definedName>
    <definedName name="HALSUPCISCONTRA" localSheetId="2">#REF!</definedName>
    <definedName name="HALSUPCISCONTRA">#REF!</definedName>
    <definedName name="HAMRAMPACONTRA" localSheetId="2">#REF!</definedName>
    <definedName name="HAMRAMPACONTRA">#REF!</definedName>
    <definedName name="HAMUR08210MALLAD2.31001CAR" localSheetId="2">#REF!</definedName>
    <definedName name="HAMUR08210MALLAD2.31001CAR">#REF!</definedName>
    <definedName name="HAMUR15180403825A20X202CAR" localSheetId="2">#REF!</definedName>
    <definedName name="HAMUR15180403825A20X202CAR">#REF!</definedName>
    <definedName name="HAMUR151804038A20X202CAR" localSheetId="2">#REF!</definedName>
    <definedName name="HAMUR151804038A20X202CAR">#REF!</definedName>
    <definedName name="HAMUR15180603825A20X202CAR" localSheetId="2">#REF!</definedName>
    <definedName name="HAMUR15180603825A20X202CAR">#REF!</definedName>
    <definedName name="HAMUR151806038A20X202CAR" localSheetId="2">#REF!</definedName>
    <definedName name="HAMUR151806038A20X202CAR">#REF!</definedName>
    <definedName name="HAMUR15210403825A20X202CAR" localSheetId="2">#REF!</definedName>
    <definedName name="HAMUR15210403825A20X202CAR">#REF!</definedName>
    <definedName name="HAMUR152104038A20X202CAR" localSheetId="2">#REF!</definedName>
    <definedName name="HAMUR152104038A20X202CAR">#REF!</definedName>
    <definedName name="HAMUR15210603825A20X202CAR" localSheetId="2">#REF!</definedName>
    <definedName name="HAMUR15210603825A20X202CAR">#REF!</definedName>
    <definedName name="HAMUR152106038A20X202CAR" localSheetId="2">#REF!</definedName>
    <definedName name="HAMUR152106038A20X202CAR">#REF!</definedName>
    <definedName name="HAMUR15240403825A20X202CAR" localSheetId="2">#REF!</definedName>
    <definedName name="HAMUR15240403825A20X202CAR">#REF!</definedName>
    <definedName name="HAMUR152404038A20X202CAR" localSheetId="2">#REF!</definedName>
    <definedName name="HAMUR152404038A20X202CAR">#REF!</definedName>
    <definedName name="HAMUR15240603825A20X202CAR" localSheetId="2">#REF!</definedName>
    <definedName name="HAMUR15240603825A20X202CAR">#REF!</definedName>
    <definedName name="HAMUR152406038A20X202CAR" localSheetId="2">#REF!</definedName>
    <definedName name="HAMUR152406038A20X202CAR">#REF!</definedName>
    <definedName name="HAMUR20180403825A20X202CAR" localSheetId="2">#REF!</definedName>
    <definedName name="HAMUR20180403825A20X202CAR">#REF!</definedName>
    <definedName name="HAMUR201804038A20X202CAR" localSheetId="2">#REF!</definedName>
    <definedName name="HAMUR201804038A20X202CAR">#REF!</definedName>
    <definedName name="HAMUR20180603825A20X202CAR" localSheetId="2">#REF!</definedName>
    <definedName name="HAMUR20180603825A20X202CAR">#REF!</definedName>
    <definedName name="HAMUR201806038A20X202CAR" localSheetId="2">#REF!</definedName>
    <definedName name="HAMUR201806038A20X202CAR">#REF!</definedName>
    <definedName name="HAMUR20210401225A10X102CAR" localSheetId="2">#REF!</definedName>
    <definedName name="HAMUR20210401225A10X102CAR">#REF!</definedName>
    <definedName name="HAMUR20210401225A20X202CAR" localSheetId="2">#REF!</definedName>
    <definedName name="HAMUR20210401225A20X202CAR">#REF!</definedName>
    <definedName name="HAMUR202104012A10X102CAR" localSheetId="2">#REF!</definedName>
    <definedName name="HAMUR202104012A10X102CAR">#REF!</definedName>
    <definedName name="HAMUR202104012A20X202CAR" localSheetId="2">#REF!</definedName>
    <definedName name="HAMUR202104012A20X202CAR">#REF!</definedName>
    <definedName name="HAMUR20210403825A20X202CAR" localSheetId="2">#REF!</definedName>
    <definedName name="HAMUR20210403825A20X202CAR">#REF!</definedName>
    <definedName name="HAMUR202104038A20X202CAR" localSheetId="2">#REF!</definedName>
    <definedName name="HAMUR202104038A20X202CAR">#REF!</definedName>
    <definedName name="HAMUR20210601225A10X102CAR" localSheetId="2">#REF!</definedName>
    <definedName name="HAMUR20210601225A10X102CAR">#REF!</definedName>
    <definedName name="HAMUR20210601225A20X202CAR" localSheetId="2">#REF!</definedName>
    <definedName name="HAMUR20210601225A20X202CAR">#REF!</definedName>
    <definedName name="HAMUR202106012A10X102CAR" localSheetId="2">#REF!</definedName>
    <definedName name="HAMUR202106012A10X102CAR">#REF!</definedName>
    <definedName name="HAMUR202106012A20X202CAR" localSheetId="2">#REF!</definedName>
    <definedName name="HAMUR202106012A20X202CAR">#REF!</definedName>
    <definedName name="HAMUR20210603825A20X202CAR" localSheetId="2">#REF!</definedName>
    <definedName name="HAMUR20210603825A20X202CAR">#REF!</definedName>
    <definedName name="HAMUR202106038A20X202CAR" localSheetId="2">#REF!</definedName>
    <definedName name="HAMUR202106038A20X202CAR">#REF!</definedName>
    <definedName name="HAMUR20240401225A10X102CAR" localSheetId="2">#REF!</definedName>
    <definedName name="HAMUR20240401225A10X102CAR">#REF!</definedName>
    <definedName name="HAMUR20240401225A20X202CAR" localSheetId="2">#REF!</definedName>
    <definedName name="HAMUR20240401225A20X202CAR">#REF!</definedName>
    <definedName name="HAMUR202404012A10X102CAR" localSheetId="2">#REF!</definedName>
    <definedName name="HAMUR202404012A10X102CAR">#REF!</definedName>
    <definedName name="HAMUR202404012A20X202CAR" localSheetId="2">#REF!</definedName>
    <definedName name="HAMUR202404012A20X202CAR">#REF!</definedName>
    <definedName name="HAMUR20240601225A10X102CAR" localSheetId="2">#REF!</definedName>
    <definedName name="HAMUR20240601225A10X102CAR">#REF!</definedName>
    <definedName name="HAMUR20240601225A20X202CAR" localSheetId="2">#REF!</definedName>
    <definedName name="HAMUR20240601225A20X202CAR">#REF!</definedName>
    <definedName name="HAMUR202406012A10X102CAR" localSheetId="2">#REF!</definedName>
    <definedName name="HAMUR202406012A10X102CAR">#REF!</definedName>
    <definedName name="HAMUR202406012A20X202CAR" localSheetId="2">#REF!</definedName>
    <definedName name="HAMUR202406012A20X202CAR">#REF!</definedName>
    <definedName name="HAPEDCONTRA" localSheetId="2">#REF!</definedName>
    <definedName name="HAPEDCONTRA">#REF!</definedName>
    <definedName name="HAPISO38A20AD124ESP10" localSheetId="2">#REF!</definedName>
    <definedName name="HAPISO38A20AD124ESP10">#REF!</definedName>
    <definedName name="HAPISO38A20AD124ESP12" localSheetId="2">#REF!</definedName>
    <definedName name="HAPISO38A20AD124ESP12">#REF!</definedName>
    <definedName name="HAPISO38A20AD124ESP15" localSheetId="2">#REF!</definedName>
    <definedName name="HAPISO38A20AD124ESP15">#REF!</definedName>
    <definedName name="HAPISO38A20AD124ESP20" localSheetId="2">#REF!</definedName>
    <definedName name="HAPISO38A20AD124ESP20">#REF!</definedName>
    <definedName name="HAPISO38A20AD140ESP10" localSheetId="2">#REF!</definedName>
    <definedName name="HAPISO38A20AD140ESP10">#REF!</definedName>
    <definedName name="HAPISO38A20AD140ESP12" localSheetId="2">#REF!</definedName>
    <definedName name="HAPISO38A20AD140ESP12">#REF!</definedName>
    <definedName name="HAPISO38A20AD140ESP15" localSheetId="2">#REF!</definedName>
    <definedName name="HAPISO38A20AD140ESP15">#REF!</definedName>
    <definedName name="HAPISO38A20AD140ESP20" localSheetId="2">#REF!</definedName>
    <definedName name="HAPISO38A20AD140ESP20">#REF!</definedName>
    <definedName name="HAPISO38A20AD180ESP10" localSheetId="2">#REF!</definedName>
    <definedName name="HAPISO38A20AD180ESP10">#REF!</definedName>
    <definedName name="HAPISO38A20AD180ESP12" localSheetId="2">#REF!</definedName>
    <definedName name="HAPISO38A20AD180ESP12">#REF!</definedName>
    <definedName name="HAPISO38A20AD180ESP15" localSheetId="2">#REF!</definedName>
    <definedName name="HAPISO38A20AD180ESP15">#REF!</definedName>
    <definedName name="HAPISO38A20AD180ESP20" localSheetId="2">#REF!</definedName>
    <definedName name="HAPISO38A20AD180ESP20">#REF!</definedName>
    <definedName name="HAPISO38A20AD210ESP10" localSheetId="2">#REF!</definedName>
    <definedName name="HAPISO38A20AD210ESP10">#REF!</definedName>
    <definedName name="HAPISO38A20AD210ESP12" localSheetId="2">#REF!</definedName>
    <definedName name="HAPISO38A20AD210ESP12">#REF!</definedName>
    <definedName name="HAPISO38A20AD210ESP15" localSheetId="2">#REF!</definedName>
    <definedName name="HAPISO38A20AD210ESP15">#REF!</definedName>
    <definedName name="HAPISO38A20AD210ESP20" localSheetId="2">#REF!</definedName>
    <definedName name="HAPISO38A20AD210ESP20">#REF!</definedName>
    <definedName name="HARAMPA12124401225A2038A20LIGWIN" localSheetId="2">#REF!</definedName>
    <definedName name="HARAMPA12124401225A2038A20LIGWIN">#REF!</definedName>
    <definedName name="HARAMPA12124401225A2038A20MANO" localSheetId="2">#REF!</definedName>
    <definedName name="HARAMPA12124401225A2038A20MANO">#REF!</definedName>
    <definedName name="HARAMPA121244012A2038A20LIGWIN" localSheetId="2">#REF!</definedName>
    <definedName name="HARAMPA121244012A2038A20LIGWIN">#REF!</definedName>
    <definedName name="HARAMPA121244012A2038A20MANO" localSheetId="2">#REF!</definedName>
    <definedName name="HARAMPA121244012A2038A20MANO">#REF!</definedName>
    <definedName name="HARAMPA12124601225A2038A20LIGWIN" localSheetId="2">#REF!</definedName>
    <definedName name="HARAMPA12124601225A2038A20LIGWIN">#REF!</definedName>
    <definedName name="HARAMPA12124601225A2038A20MANO" localSheetId="2">#REF!</definedName>
    <definedName name="HARAMPA12124601225A2038A20MANO">#REF!</definedName>
    <definedName name="HARAMPA121246012A2038A20LIGWIN" localSheetId="2">#REF!</definedName>
    <definedName name="HARAMPA121246012A2038A20LIGWIN">#REF!</definedName>
    <definedName name="HARAMPA121246012A2038A20MANO" localSheetId="2">#REF!</definedName>
    <definedName name="HARAMPA121246012A2038A20MANO">#REF!</definedName>
    <definedName name="HARAMPA12180401225A2038A20" localSheetId="2">#REF!</definedName>
    <definedName name="HARAMPA12180401225A2038A20">#REF!</definedName>
    <definedName name="HARAMPA121804012A2038A20" localSheetId="2">#REF!</definedName>
    <definedName name="HARAMPA121804012A2038A20">#REF!</definedName>
    <definedName name="HARAMPA12180601225A2038A20" localSheetId="2">#REF!</definedName>
    <definedName name="HARAMPA12180601225A2038A20">#REF!</definedName>
    <definedName name="HARAMPA121806012A2038A20" localSheetId="2">#REF!</definedName>
    <definedName name="HARAMPA121806012A2038A20">#REF!</definedName>
    <definedName name="HARAMPA12210401225A2038A20" localSheetId="2">#REF!</definedName>
    <definedName name="HARAMPA12210401225A2038A20">#REF!</definedName>
    <definedName name="HARAMPA122104012A2038A20" localSheetId="2">#REF!</definedName>
    <definedName name="HARAMPA122104012A2038A20">#REF!</definedName>
    <definedName name="HARAMPA12210601225A2038A20" localSheetId="2">#REF!</definedName>
    <definedName name="HARAMPA12210601225A2038A20">#REF!</definedName>
    <definedName name="HARAMPA122106012A2038A20" localSheetId="2">#REF!</definedName>
    <definedName name="HARAMPA122106012A2038A20">#REF!</definedName>
    <definedName name="HARAMPA12240401225A2038A20" localSheetId="2">#REF!</definedName>
    <definedName name="HARAMPA12240401225A2038A20">#REF!</definedName>
    <definedName name="HARAMPA122404012A2038A20" localSheetId="2">#REF!</definedName>
    <definedName name="HARAMPA122404012A2038A20">#REF!</definedName>
    <definedName name="HARAMPA12240601225A2038A20" localSheetId="2">#REF!</definedName>
    <definedName name="HARAMPA12240601225A2038A20">#REF!</definedName>
    <definedName name="HARAMPA122406012A2038A20" localSheetId="2">#REF!</definedName>
    <definedName name="HARAMPA122406012A2038A20">#REF!</definedName>
    <definedName name="HARAMPAESCCONTRA" localSheetId="2">#REF!</definedName>
    <definedName name="HARAMPAESCCONTRA">#REF!</definedName>
    <definedName name="HARAMPAVEHCONTRA" localSheetId="2">#REF!</definedName>
    <definedName name="HARAMPAVEHCONTRA">#REF!</definedName>
    <definedName name="HAVA15201244043814A20LIG" localSheetId="2">#REF!</definedName>
    <definedName name="HAVA15201244043814A20LIG">#REF!</definedName>
    <definedName name="HAVA15201244043814A20MANO" localSheetId="2">#REF!</definedName>
    <definedName name="HAVA15201244043814A20MANO">#REF!</definedName>
    <definedName name="HAVA20201244043838A20LIG" localSheetId="2">#REF!</definedName>
    <definedName name="HAVA20201244043838A20LIG">#REF!</definedName>
    <definedName name="HAVA20201244043838A20MANO" localSheetId="2">#REF!</definedName>
    <definedName name="HAVA20201244043838A20MANO">#REF!</definedName>
    <definedName name="HAVABARANDACONTRA" localSheetId="2">#REF!</definedName>
    <definedName name="HAVABARANDACONTRA">#REF!</definedName>
    <definedName name="HAVACORONACISTCONTRA" localSheetId="2">#REF!</definedName>
    <definedName name="HAVACORONACISTCONTRA">#REF!</definedName>
    <definedName name="HAVIGA20401244033423838A20LIGWIN" localSheetId="2">#REF!</definedName>
    <definedName name="HAVIGA20401244033423838A20LIGWIN">#REF!</definedName>
    <definedName name="HAVIGA20401246033423838A20LIGWIN" localSheetId="2">#REF!</definedName>
    <definedName name="HAVIGA20401246033423838A20LIGWIN">#REF!</definedName>
    <definedName name="HAVIGA20401804033423838A20" localSheetId="2">#REF!</definedName>
    <definedName name="HAVIGA20401804033423838A20">#REF!</definedName>
    <definedName name="HAVIGA20401804033423838A20POR" localSheetId="2">#REF!</definedName>
    <definedName name="HAVIGA20401804033423838A20POR">#REF!</definedName>
    <definedName name="HAVIGA20401806033423838A20" localSheetId="2">#REF!</definedName>
    <definedName name="HAVIGA20401806033423838A20">#REF!</definedName>
    <definedName name="HAVIGA20401806033423838A20POR" localSheetId="2">#REF!</definedName>
    <definedName name="HAVIGA20401806033423838A20POR">#REF!</definedName>
    <definedName name="HAVIGA20402104033423838A20" localSheetId="2">#REF!</definedName>
    <definedName name="HAVIGA20402104033423838A20">#REF!</definedName>
    <definedName name="HAVIGA20402104033423838A20POR" localSheetId="2">#REF!</definedName>
    <definedName name="HAVIGA20402104033423838A20POR">#REF!</definedName>
    <definedName name="HAVIGA20402106033423838A20" localSheetId="2">#REF!</definedName>
    <definedName name="HAVIGA20402106033423838A20">#REF!</definedName>
    <definedName name="HAVIGA20402106033423838A20POR" localSheetId="2">#REF!</definedName>
    <definedName name="HAVIGA20402106033423838A20POR">#REF!</definedName>
    <definedName name="HAVIGA20402404033423838A20" localSheetId="2">#REF!</definedName>
    <definedName name="HAVIGA20402404033423838A20">#REF!</definedName>
    <definedName name="HAVIGA20402404033423838A20POR" localSheetId="2">#REF!</definedName>
    <definedName name="HAVIGA20402404033423838A20POR">#REF!</definedName>
    <definedName name="HAVIGA20402406033423838A20" localSheetId="2">#REF!</definedName>
    <definedName name="HAVIGA20402406033423838A20">#REF!</definedName>
    <definedName name="HAVIGA20402406033423838A20POR" localSheetId="2">#REF!</definedName>
    <definedName name="HAVIGA20402406033423838A20POR">#REF!</definedName>
    <definedName name="HAVIGA25501244043423838A25LIGWIN" localSheetId="2">#REF!</definedName>
    <definedName name="HAVIGA25501244043423838A25LIGWIN">#REF!</definedName>
    <definedName name="HAVIGA25501246043423838A25LIGWIN" localSheetId="2">#REF!</definedName>
    <definedName name="HAVIGA25501246043423838A25LIGWIN">#REF!</definedName>
    <definedName name="HAVIGA25501804043423838A25" localSheetId="2">#REF!</definedName>
    <definedName name="HAVIGA25501804043423838A25">#REF!</definedName>
    <definedName name="HAVIGA25501804043423838A25POR" localSheetId="2">#REF!</definedName>
    <definedName name="HAVIGA25501804043423838A25POR">#REF!</definedName>
    <definedName name="HAVIGA25501806043423838A25" localSheetId="2">#REF!</definedName>
    <definedName name="HAVIGA25501806043423838A25">#REF!</definedName>
    <definedName name="HAVIGA25501806043423838A25POR" localSheetId="2">#REF!</definedName>
    <definedName name="HAVIGA25501806043423838A25POR">#REF!</definedName>
    <definedName name="HAVIGA25502104043423838A25" localSheetId="2">#REF!</definedName>
    <definedName name="HAVIGA25502104043423838A25">#REF!</definedName>
    <definedName name="HAVIGA25502104043423838A25POR" localSheetId="2">#REF!</definedName>
    <definedName name="HAVIGA25502104043423838A25POR">#REF!</definedName>
    <definedName name="HAVIGA25502106043423838A25" localSheetId="2">#REF!</definedName>
    <definedName name="HAVIGA25502106043423838A25">#REF!</definedName>
    <definedName name="HAVIGA25502106043423838A25POR" localSheetId="2">#REF!</definedName>
    <definedName name="HAVIGA25502106043423838A25POR">#REF!</definedName>
    <definedName name="HAVIGA25502404043423838A25" localSheetId="2">#REF!</definedName>
    <definedName name="HAVIGA25502404043423838A25">#REF!</definedName>
    <definedName name="HAVIGA25502404043423838A25POR" localSheetId="2">#REF!</definedName>
    <definedName name="HAVIGA25502404043423838A25POR">#REF!</definedName>
    <definedName name="HAVIGA25502406043423838A25" localSheetId="2">#REF!</definedName>
    <definedName name="HAVIGA25502406043423838A25">#REF!</definedName>
    <definedName name="HAVIGA25502406043423838A25POR" localSheetId="2">#REF!</definedName>
    <definedName name="HAVIGA25502406043423838A25POR">#REF!</definedName>
    <definedName name="HAVIGA3060124404123838A25LIGWIN" localSheetId="2">#REF!</definedName>
    <definedName name="HAVIGA3060124404123838A25LIGWIN">#REF!</definedName>
    <definedName name="HAVIGA3060124604123838A25LIGWIN" localSheetId="2">#REF!</definedName>
    <definedName name="HAVIGA3060124604123838A25LIGWIN">#REF!</definedName>
    <definedName name="HAVIGA3060180404123838A25" localSheetId="2">#REF!</definedName>
    <definedName name="HAVIGA3060180404123838A25">#REF!</definedName>
    <definedName name="HAVIGA3060180404123838A25POR" localSheetId="2">#REF!</definedName>
    <definedName name="HAVIGA3060180404123838A25POR">#REF!</definedName>
    <definedName name="HAVIGA3060180604123838A25" localSheetId="2">#REF!</definedName>
    <definedName name="HAVIGA3060180604123838A25">#REF!</definedName>
    <definedName name="HAVIGA3060180604123838A25POR" localSheetId="2">#REF!</definedName>
    <definedName name="HAVIGA3060180604123838A25POR">#REF!</definedName>
    <definedName name="HAVIGA3060210404123838A25" localSheetId="2">#REF!</definedName>
    <definedName name="HAVIGA3060210404123838A25">#REF!</definedName>
    <definedName name="HAVIGA3060210404123838A25POR" localSheetId="2">#REF!</definedName>
    <definedName name="HAVIGA3060210404123838A25POR">#REF!</definedName>
    <definedName name="HAVIGA3060210604123838A25" localSheetId="2">#REF!</definedName>
    <definedName name="HAVIGA3060210604123838A25">#REF!</definedName>
    <definedName name="HAVIGA3060210604123838A25POR" localSheetId="2">#REF!</definedName>
    <definedName name="HAVIGA3060210604123838A25POR">#REF!</definedName>
    <definedName name="HAVIGA3060240404123838A25" localSheetId="2">#REF!</definedName>
    <definedName name="HAVIGA3060240404123838A25">#REF!</definedName>
    <definedName name="HAVIGA3060240404123838A25POR" localSheetId="2">#REF!</definedName>
    <definedName name="HAVIGA3060240404123838A25POR">#REF!</definedName>
    <definedName name="HAVIGA3060240604123838A25" localSheetId="2">#REF!</definedName>
    <definedName name="HAVIGA3060240604123838A25">#REF!</definedName>
    <definedName name="HAVIGA3060240604123838A25POR" localSheetId="2">#REF!</definedName>
    <definedName name="HAVIGA3060240604123838A25POR">#REF!</definedName>
    <definedName name="HAVIGA408012440512122538A25LIGWIN" localSheetId="2">#REF!</definedName>
    <definedName name="HAVIGA408012440512122538A25LIGWIN">#REF!</definedName>
    <definedName name="HAVIGA4080124405121238A25LIGWIN" localSheetId="2">#REF!</definedName>
    <definedName name="HAVIGA4080124405121238A25LIGWIN">#REF!</definedName>
    <definedName name="HAVIGA4080124605121238A25LIGWIN" localSheetId="2">#REF!</definedName>
    <definedName name="HAVIGA4080124605121238A25LIGWIN">#REF!</definedName>
    <definedName name="HAVIGA4080180405121238A25" localSheetId="2">#REF!</definedName>
    <definedName name="HAVIGA4080180405121238A25">#REF!</definedName>
    <definedName name="HAVIGA4080180405121238A25POR" localSheetId="2">#REF!</definedName>
    <definedName name="HAVIGA4080180405121238A25POR">#REF!</definedName>
    <definedName name="HAVIGA408018060512122538A25" localSheetId="2">#REF!</definedName>
    <definedName name="HAVIGA408018060512122538A25">#REF!</definedName>
    <definedName name="HAVIGA408018060512122538A25POR" localSheetId="2">#REF!</definedName>
    <definedName name="HAVIGA408018060512122538A25POR">#REF!</definedName>
    <definedName name="HAVIGA4080180605121238A25" localSheetId="2">#REF!</definedName>
    <definedName name="HAVIGA4080180605121238A25">#REF!</definedName>
    <definedName name="HAVIGA4080180605121238A25POR" localSheetId="2">#REF!</definedName>
    <definedName name="HAVIGA4080180605121238A25POR">#REF!</definedName>
    <definedName name="HAVIGA4080210405121238A25" localSheetId="2">#REF!</definedName>
    <definedName name="HAVIGA4080210405121238A25">#REF!</definedName>
    <definedName name="HAVIGA4080210405121238A25por" localSheetId="2">#REF!</definedName>
    <definedName name="HAVIGA4080210405121238A25por">#REF!</definedName>
    <definedName name="HAVIGA408021060512122538A25" localSheetId="2">#REF!</definedName>
    <definedName name="HAVIGA408021060512122538A25">#REF!</definedName>
    <definedName name="HAVIGA408021060512122538A25POR" localSheetId="2">#REF!</definedName>
    <definedName name="HAVIGA408021060512122538A25POR">#REF!</definedName>
    <definedName name="HAVIGA4080210605121238A25" localSheetId="2">#REF!</definedName>
    <definedName name="HAVIGA4080210605121238A25">#REF!</definedName>
    <definedName name="HAVIGA4080210605121238A25POR" localSheetId="2">#REF!</definedName>
    <definedName name="HAVIGA4080210605121238A25POR">#REF!</definedName>
    <definedName name="HAVIGA4080240405121238A25" localSheetId="2">#REF!</definedName>
    <definedName name="HAVIGA4080240405121238A25">#REF!</definedName>
    <definedName name="HAVIGA4080240405121238A25POR" localSheetId="2">#REF!</definedName>
    <definedName name="HAVIGA4080240405121238A25POR">#REF!</definedName>
    <definedName name="HAVIGA408024060512122538A25" localSheetId="2">#REF!</definedName>
    <definedName name="HAVIGA408024060512122538A25">#REF!</definedName>
    <definedName name="HAVIGA408024060512122538A25PORT" localSheetId="2">#REF!</definedName>
    <definedName name="HAVIGA408024060512122538A25PORT">#REF!</definedName>
    <definedName name="HAVIGA4080240605121238A25" localSheetId="2">#REF!</definedName>
    <definedName name="HAVIGA4080240605121238A25">#REF!</definedName>
    <definedName name="HAVIGA4080240605121238A25POR" localSheetId="2">#REF!</definedName>
    <definedName name="HAVIGA4080240605121238A25POR">#REF!</definedName>
    <definedName name="HAVPORTCISTCONTRA" localSheetId="2">#REF!</definedName>
    <definedName name="HAVPORTCISTCONTRA">#REF!</definedName>
    <definedName name="HAVRIOSTPONDCONTRA" localSheetId="2">#REF!</definedName>
    <definedName name="HAVRIOSTPONDCONTRA">#REF!</definedName>
    <definedName name="HAVUE4010124402383825A20LIGWIN" localSheetId="2">#REF!</definedName>
    <definedName name="HAVUE4010124402383825A20LIGWIN">#REF!</definedName>
    <definedName name="HAVUE40101244023838A20LIGWIN" localSheetId="2">#REF!</definedName>
    <definedName name="HAVUE40101244023838A20LIGWIN">#REF!</definedName>
    <definedName name="HAVUE4010124602383825A20LIGWIN" localSheetId="2">#REF!</definedName>
    <definedName name="HAVUE4010124602383825A20LIGWIN">#REF!</definedName>
    <definedName name="HAVUE40101246023838A20LIGWIN" localSheetId="2">#REF!</definedName>
    <definedName name="HAVUE40101246023838A20LIGWIN">#REF!</definedName>
    <definedName name="HAVUE4010180402383825A20" localSheetId="2">#REF!</definedName>
    <definedName name="HAVUE4010180402383825A20">#REF!</definedName>
    <definedName name="HAVUE40101804023838A20" localSheetId="2">#REF!</definedName>
    <definedName name="HAVUE40101804023838A20">#REF!</definedName>
    <definedName name="HAVUE40101806023838A20" localSheetId="2">#REF!</definedName>
    <definedName name="HAVUE40101806023838A20">#REF!</definedName>
    <definedName name="HAVUE4012124402383825A20LIGWIN" localSheetId="2">#REF!</definedName>
    <definedName name="HAVUE4012124402383825A20LIGWIN">#REF!</definedName>
    <definedName name="HAVUE40121244023838A20LIGWIN" localSheetId="2">#REF!</definedName>
    <definedName name="HAVUE40121244023838A20LIGWIN">#REF!</definedName>
    <definedName name="HAVUE4012124602383825A20LIGWIN" localSheetId="2">#REF!</definedName>
    <definedName name="HAVUE4012124602383825A20LIGWIN">#REF!</definedName>
    <definedName name="HAVUE40121246023838A20LIGWIN" localSheetId="2">#REF!</definedName>
    <definedName name="HAVUE40121246023838A20LIGWIN">#REF!</definedName>
    <definedName name="HAVUE4012180402383825A20" localSheetId="2">#REF!</definedName>
    <definedName name="HAVUE4012180402383825A20">#REF!</definedName>
    <definedName name="HAVUE40121804023838A20" localSheetId="2">#REF!</definedName>
    <definedName name="HAVUE40121804023838A20">#REF!</definedName>
    <definedName name="HAVUE4012180602383825A20" localSheetId="2">#REF!</definedName>
    <definedName name="HAVUE4012180602383825A20">#REF!</definedName>
    <definedName name="HAVUE40121806023838A20" localSheetId="2">#REF!</definedName>
    <definedName name="HAVUE40121806023838A20">#REF!</definedName>
    <definedName name="HAVUELO10CONTRA" localSheetId="2">#REF!</definedName>
    <definedName name="HAVUELO10CONTRA">#REF!</definedName>
    <definedName name="HAZCH301354081225C634ADLIG" localSheetId="2">#REF!</definedName>
    <definedName name="HAZCH301354081225C634ADLIG">#REF!</definedName>
    <definedName name="HAZCH3013540812C634ADLIG" localSheetId="2">#REF!</definedName>
    <definedName name="HAZCH3013540812C634ADLIG">#REF!</definedName>
    <definedName name="HAZCH301356081225C634ADLIG" localSheetId="2">#REF!</definedName>
    <definedName name="HAZCH301356081225C634ADLIG">#REF!</definedName>
    <definedName name="HAZCH3013560812C634ADLIG" localSheetId="2">#REF!</definedName>
    <definedName name="HAZCH3013560812C634ADLIG">#REF!</definedName>
    <definedName name="HAZCH301404081225C634AD" localSheetId="2">#REF!</definedName>
    <definedName name="HAZCH301404081225C634AD">#REF!</definedName>
    <definedName name="HAZCH3014040812C634AD" localSheetId="2">#REF!</definedName>
    <definedName name="HAZCH3014040812C634AD">#REF!</definedName>
    <definedName name="HAZCH301406081225C634AD" localSheetId="2">#REF!</definedName>
    <definedName name="HAZCH301406081225C634AD">#REF!</definedName>
    <definedName name="HAZCH3014060812C634AD" localSheetId="2">#REF!</definedName>
    <definedName name="HAZCH3014060812C634AD">#REF!</definedName>
    <definedName name="HAZCH301804081225C634AD" localSheetId="2">#REF!</definedName>
    <definedName name="HAZCH301804081225C634AD">#REF!</definedName>
    <definedName name="HAZCH3018040812C634AD" localSheetId="2">#REF!</definedName>
    <definedName name="HAZCH3018040812C634AD">#REF!</definedName>
    <definedName name="HAZCH301806081225C634AD" localSheetId="2">#REF!</definedName>
    <definedName name="HAZCH301806081225C634AD">#REF!</definedName>
    <definedName name="HAZCH3018060812C634AD" localSheetId="2">#REF!</definedName>
    <definedName name="HAZCH3018060812C634AD">#REF!</definedName>
    <definedName name="HAZCH302104081225C634AD" localSheetId="2">#REF!</definedName>
    <definedName name="HAZCH302104081225C634AD">#REF!</definedName>
    <definedName name="HAZCH3021040812C634AD" localSheetId="2">#REF!</definedName>
    <definedName name="HAZCH3021040812C634AD">#REF!</definedName>
    <definedName name="HAZCH302106081225C634AD" localSheetId="2">#REF!</definedName>
    <definedName name="HAZCH302106081225C634AD">#REF!</definedName>
    <definedName name="HAZCH3021060812C634AD" localSheetId="2">#REF!</definedName>
    <definedName name="HAZCH3021060812C634AD">#REF!</definedName>
    <definedName name="HAZCH302404081225C634AD" localSheetId="2">#REF!</definedName>
    <definedName name="HAZCH302404081225C634AD">#REF!</definedName>
    <definedName name="HAZCH3024040812C634AD" localSheetId="2">#REF!</definedName>
    <definedName name="HAZCH3024040812C634AD">#REF!</definedName>
    <definedName name="HAZCH302406081225C634AD" localSheetId="2">#REF!</definedName>
    <definedName name="HAZCH302406081225C634AD">#REF!</definedName>
    <definedName name="HAZCH3024060812C634AD" localSheetId="2">#REF!</definedName>
    <definedName name="HAZCH3024060812C634AD">#REF!</definedName>
    <definedName name="HAZCH35180401225A15ADC18342CAM" localSheetId="2">#REF!</definedName>
    <definedName name="HAZCH35180401225A15ADC18342CAM">#REF!</definedName>
    <definedName name="HAZCH351804012A15ADC18342CAM" localSheetId="2">#REF!</definedName>
    <definedName name="HAZCH351804012A15ADC18342CAM">#REF!</definedName>
    <definedName name="HAZCH35180601225A15ADC18342CAM" localSheetId="2">#REF!</definedName>
    <definedName name="HAZCH35180601225A15ADC18342CAM">#REF!</definedName>
    <definedName name="HAZCH351806012A15ADC18342CAM" localSheetId="2">#REF!</definedName>
    <definedName name="HAZCH351806012A15ADC18342CAM">#REF!</definedName>
    <definedName name="HAZCH35210401225A15ADC18342CAM" localSheetId="2">#REF!</definedName>
    <definedName name="HAZCH35210401225A15ADC18342CAM">#REF!</definedName>
    <definedName name="HAZCH352104012A15ADC18342CAM" localSheetId="2">#REF!</definedName>
    <definedName name="HAZCH352104012A15ADC18342CAM">#REF!</definedName>
    <definedName name="HAZCH35210601225A15ADC18342CAM" localSheetId="2">#REF!</definedName>
    <definedName name="HAZCH35210601225A15ADC18342CAM">#REF!</definedName>
    <definedName name="HAZCH352106012A15ADC18342CAM" localSheetId="2">#REF!</definedName>
    <definedName name="HAZCH352106012A15ADC18342CAM">#REF!</definedName>
    <definedName name="HAZCH35240401225A15ADC18342CAM" localSheetId="2">#REF!</definedName>
    <definedName name="HAZCH35240401225A15ADC18342CAM">#REF!</definedName>
    <definedName name="HAZCH352404012A15ADC18342CAM" localSheetId="2">#REF!</definedName>
    <definedName name="HAZCH352404012A15ADC18342CAM">#REF!</definedName>
    <definedName name="HAZCH35240601225A15ADC18342CAM" localSheetId="2">#REF!</definedName>
    <definedName name="HAZCH35240601225A15ADC18342CAM">#REF!</definedName>
    <definedName name="HAZCH352406012A15ADC18342CAM" localSheetId="2">#REF!</definedName>
    <definedName name="HAZCH352406012A15ADC18342CAM">#REF!</definedName>
    <definedName name="HAZCH4013540812C634ADLIG" localSheetId="2">#REF!</definedName>
    <definedName name="HAZCH4013540812C634ADLIG">#REF!</definedName>
    <definedName name="HAZCH4013560812C634ADLIG" localSheetId="2">#REF!</definedName>
    <definedName name="HAZCH4013560812C634ADLIG">#REF!</definedName>
    <definedName name="HAZCH401404081225C634AD" localSheetId="2">#REF!</definedName>
    <definedName name="HAZCH401404081225C634AD">#REF!</definedName>
    <definedName name="HAZCH4014040812C634AD" localSheetId="2">#REF!</definedName>
    <definedName name="HAZCH4014040812C634AD">#REF!</definedName>
    <definedName name="HAZCH401804081225C634AD" localSheetId="2">#REF!</definedName>
    <definedName name="HAZCH401804081225C634AD">#REF!</definedName>
    <definedName name="HAZCH4018040812C634AD" localSheetId="2">#REF!</definedName>
    <definedName name="HAZCH4018040812C634AD">#REF!</definedName>
    <definedName name="HAZCH402104081225C634AD" localSheetId="2">#REF!</definedName>
    <definedName name="HAZCH402104081225C634AD">#REF!</definedName>
    <definedName name="HAZCH4021040812C634AD" localSheetId="2">#REF!</definedName>
    <definedName name="HAZCH4021040812C634AD">#REF!</definedName>
    <definedName name="HAZCH402404081225C634AD" localSheetId="2">#REF!</definedName>
    <definedName name="HAZCH402404081225C634AD">#REF!</definedName>
    <definedName name="HAZCH4024040812C634AD" localSheetId="2">#REF!</definedName>
    <definedName name="HAZCH4024040812C634AD">#REF!</definedName>
    <definedName name="HAZCH402406081225C634AD" localSheetId="2">#REF!</definedName>
    <definedName name="HAZCH402406081225C634AD">#REF!</definedName>
    <definedName name="HAZCH4024060812C634AD" localSheetId="2">#REF!</definedName>
    <definedName name="HAZCH4024060812C634AD">#REF!</definedName>
    <definedName name="HAZCH601356081225C634ADLIG" localSheetId="2">#REF!</definedName>
    <definedName name="HAZCH601356081225C634ADLIG">#REF!</definedName>
    <definedName name="HAZCH6013560812C634ADLIG" localSheetId="2">#REF!</definedName>
    <definedName name="HAZCH6013560812C634ADLIG">#REF!</definedName>
    <definedName name="HAZCH601406081225C634AD" localSheetId="2">#REF!</definedName>
    <definedName name="HAZCH601406081225C634AD">#REF!</definedName>
    <definedName name="HAZCH6014060812C634AD" localSheetId="2">#REF!</definedName>
    <definedName name="HAZCH6014060812C634AD">#REF!</definedName>
    <definedName name="HAZCH601806081225C634AD" localSheetId="2">#REF!</definedName>
    <definedName name="HAZCH601806081225C634AD">#REF!</definedName>
    <definedName name="HAZCH6018060812C634AD" localSheetId="2">#REF!</definedName>
    <definedName name="HAZCH6018060812C634AD">#REF!</definedName>
    <definedName name="HAZCH602106081225C634AD" localSheetId="2">#REF!</definedName>
    <definedName name="HAZCH602106081225C634AD">#REF!</definedName>
    <definedName name="HAZCH6021060812C634AD" localSheetId="2">#REF!</definedName>
    <definedName name="HAZCH6021060812C634AD">#REF!</definedName>
    <definedName name="HAZCPONDCONTRA" localSheetId="2">#REF!</definedName>
    <definedName name="HAZCPONDCONTRA">#REF!</definedName>
    <definedName name="HAZFOSOCONTRA" localSheetId="2">#REF!</definedName>
    <definedName name="HAZFOSOCONTRA">#REF!</definedName>
    <definedName name="HAZM201512423838A30LIG" localSheetId="2">#REF!</definedName>
    <definedName name="HAZM201512423838A30LIG">#REF!</definedName>
    <definedName name="HAZM301512423838A30LIG" localSheetId="2">#REF!</definedName>
    <definedName name="HAZM301512423838A30LIG">#REF!</definedName>
    <definedName name="HAZM302012423838A25LIG" localSheetId="2">#REF!</definedName>
    <definedName name="HAZM302012423838A25LIG">#REF!</definedName>
    <definedName name="HAZM302013523838A25LIG" localSheetId="2">#REF!</definedName>
    <definedName name="HAZM302013523838A25LIG">#REF!</definedName>
    <definedName name="HAZM302014023838A25" localSheetId="2">#REF!</definedName>
    <definedName name="HAZM302014023838A25">#REF!</definedName>
    <definedName name="HAZM30X20180" localSheetId="2">#REF!</definedName>
    <definedName name="HAZM30X20180">#REF!</definedName>
    <definedName name="HAZM401512423838A30LIG" localSheetId="2">#REF!</definedName>
    <definedName name="HAZM401512423838A30LIG">#REF!</definedName>
    <definedName name="HAZM452012433838A25LIG" localSheetId="2">#REF!</definedName>
    <definedName name="HAZM452012433838A25LIG">#REF!</definedName>
    <definedName name="HAZM452013533838A25LIG" localSheetId="2">#REF!</definedName>
    <definedName name="HAZM452013533838A25LIG">#REF!</definedName>
    <definedName name="HAZM452014033838A25" localSheetId="2">#REF!</definedName>
    <definedName name="HAZM452014033838A25">#REF!</definedName>
    <definedName name="HAZM452018033838A25" localSheetId="2">#REF!</definedName>
    <definedName name="HAZM452018033838A25">#REF!</definedName>
    <definedName name="HAZM452512433838A25LIG" localSheetId="2">#REF!</definedName>
    <definedName name="HAZM452512433838A25LIG">#REF!</definedName>
    <definedName name="HAZM452513533838A25LIG" localSheetId="2">#REF!</definedName>
    <definedName name="HAZM452513533838A25LIG">#REF!</definedName>
    <definedName name="HAZM452514033838A25" localSheetId="2">#REF!</definedName>
    <definedName name="HAZM452514033838A25">#REF!</definedName>
    <definedName name="HAZM452521033838A25" localSheetId="2">#REF!</definedName>
    <definedName name="HAZM452521033838A25">#REF!</definedName>
    <definedName name="HAZM452524033838A25" localSheetId="2">#REF!</definedName>
    <definedName name="HAZM452524033838A25">#REF!</definedName>
    <definedName name="HAZM45X25180" localSheetId="2">#REF!</definedName>
    <definedName name="HAZM45X25180">#REF!</definedName>
    <definedName name="HAZM602512433838A25LIG" localSheetId="2">#REF!</definedName>
    <definedName name="HAZM602512433838A25LIG">#REF!</definedName>
    <definedName name="HAZM602513533838A25LIG" localSheetId="2">#REF!</definedName>
    <definedName name="HAZM602513533838A25LIG">#REF!</definedName>
    <definedName name="HAZM602514033838A25" localSheetId="2">#REF!</definedName>
    <definedName name="HAZM602514033838A25">#REF!</definedName>
    <definedName name="HAZM602521033838A25" localSheetId="2">#REF!</definedName>
    <definedName name="HAZM602521033838A25">#REF!</definedName>
    <definedName name="HAZM602524033838A25" localSheetId="2">#REF!</definedName>
    <definedName name="HAZM602524033838A25">#REF!</definedName>
    <definedName name="HAZM60X25180" localSheetId="2">#REF!</definedName>
    <definedName name="HAZM60X25180">#REF!</definedName>
    <definedName name="HAZM8TIPVIGACISTCONTRA" localSheetId="2">#REF!</definedName>
    <definedName name="HAZM8TIPVIGACISTCONTRA">#REF!</definedName>
    <definedName name="HAZMRAMPACONTRA" localSheetId="2">#REF!</definedName>
    <definedName name="HAZMRAMPACONTRA">#REF!</definedName>
    <definedName name="hbi" localSheetId="2">#REF!</definedName>
    <definedName name="hbi">#REF!</definedName>
    <definedName name="hbii" localSheetId="2">#REF!</definedName>
    <definedName name="hbii">#REF!</definedName>
    <definedName name="hbiii" localSheetId="2">#REF!</definedName>
    <definedName name="hbiii">#REF!</definedName>
    <definedName name="hbiiii" localSheetId="2">#REF!</definedName>
    <definedName name="hbiiii">#REF!</definedName>
    <definedName name="hci" localSheetId="2">#REF!</definedName>
    <definedName name="hci">#REF!</definedName>
    <definedName name="hcii" localSheetId="2">#REF!</definedName>
    <definedName name="hcii">#REF!</definedName>
    <definedName name="hciii" localSheetId="2">#REF!</definedName>
    <definedName name="hciii">#REF!</definedName>
    <definedName name="hciiii" localSheetId="2">#REF!</definedName>
    <definedName name="hciiii">#REF!</definedName>
    <definedName name="HCLASEA">'[45]ANALISIS PARTIDAS CARRET.'!$H$619</definedName>
    <definedName name="HCLASEB">'[45]ANALISIS PARTIDAS CARRET.'!$H$608</definedName>
    <definedName name="HCLASED">#REF!</definedName>
    <definedName name="hcpi" localSheetId="2">#REF!</definedName>
    <definedName name="hcpi">#REF!</definedName>
    <definedName name="hcpii" localSheetId="2">#REF!</definedName>
    <definedName name="hcpii">#REF!</definedName>
    <definedName name="hcpiii" localSheetId="2">#REF!</definedName>
    <definedName name="hcpiii">#REF!</definedName>
    <definedName name="hcpiiii" localSheetId="2">#REF!</definedName>
    <definedName name="hcpiiii">#REF!</definedName>
    <definedName name="HERR_MENO" localSheetId="2">#REF!</definedName>
    <definedName name="HERR_MENO">#REF!</definedName>
    <definedName name="HGON100" localSheetId="2">#REF!</definedName>
    <definedName name="HGON100">#REF!</definedName>
    <definedName name="HGON140" localSheetId="2">#REF!</definedName>
    <definedName name="HGON140">#REF!</definedName>
    <definedName name="HGON180" localSheetId="2">#REF!</definedName>
    <definedName name="HGON180">#REF!</definedName>
    <definedName name="HGON210" localSheetId="2">#REF!</definedName>
    <definedName name="HGON210">#REF!</definedName>
    <definedName name="hilo" localSheetId="2">#REF!</definedName>
    <definedName name="hilo">#REF!</definedName>
    <definedName name="Hilo_de_Nylon">[27]Insumos!$B$69:$D$69</definedName>
    <definedName name="HINCA" localSheetId="2">#REF!</definedName>
    <definedName name="HINCA">#REF!</definedName>
    <definedName name="HINCA_2">"$#REF!.$#REF!$#REF!"</definedName>
    <definedName name="HINCA_3">"$#REF!.$#REF!$#REF!"</definedName>
    <definedName name="Hinca_de_Pilotes" localSheetId="2">#REF!</definedName>
    <definedName name="Hinca_de_Pilotes">#REF!</definedName>
    <definedName name="Hinca_de_Pilotes_2">#N/A</definedName>
    <definedName name="Hinca_de_Pilotes_3">#N/A</definedName>
    <definedName name="HINCADEPILOTES" localSheetId="2">#REF!</definedName>
    <definedName name="HINCADEPILOTES">#REF!</definedName>
    <definedName name="HINCADEPILOTES_2">#N/A</definedName>
    <definedName name="HINCADEPILOTES_3">#N/A</definedName>
    <definedName name="HINDUSTRIAL100" localSheetId="2">#REF!</definedName>
    <definedName name="HINDUSTRIAL100">#REF!</definedName>
    <definedName name="HINDUSTRIAL140" localSheetId="2">#REF!</definedName>
    <definedName name="HINDUSTRIAL140">#REF!</definedName>
    <definedName name="HINDUSTRIAL180" localSheetId="2">#REF!</definedName>
    <definedName name="HINDUSTRIAL180">#REF!</definedName>
    <definedName name="HINDUSTRIAL210" localSheetId="2">#REF!</definedName>
    <definedName name="HINDUSTRIAL210">#REF!</definedName>
    <definedName name="hligadora" localSheetId="2">#REF!</definedName>
    <definedName name="hligadora">#REF!</definedName>
    <definedName name="HOJASEGUETA" localSheetId="2">#REF!</definedName>
    <definedName name="HOJASEGUETA">#REF!</definedName>
    <definedName name="HORACIO" localSheetId="2">#REF!</definedName>
    <definedName name="HORACIO">#REF!</definedName>
    <definedName name="HORACIO_2">"$#REF!.$L$66:$W$66"</definedName>
    <definedName name="HORACIO_3">"$#REF!.$L$66:$W$66"</definedName>
    <definedName name="HORI140">'[23]Analisis Detallado'!#REF!</definedName>
    <definedName name="HORI160">'[23]Analisis Detallado'!#REF!</definedName>
    <definedName name="HORI180">'[23]Analisis Detallado'!#REF!</definedName>
    <definedName name="HORI210">'[23]Analisis Detallado'!#REF!</definedName>
    <definedName name="HORI240">'[23]Analisis Detallado'!#REF!</definedName>
    <definedName name="HORI250">'[23]Analisis Detallado'!#REF!</definedName>
    <definedName name="HORI260">'[23]Analisis Detallado'!#REF!</definedName>
    <definedName name="HORI280">'[23]Analisis Detallado'!#REF!</definedName>
    <definedName name="HORI300">'[23]Analisis Detallado'!#REF!</definedName>
    <definedName name="HORI315">'[23]Analisis Detallado'!#REF!</definedName>
    <definedName name="HORI350">'[23]Analisis Detallado'!#REF!</definedName>
    <definedName name="HORI400">'[23]Analisis Detallado'!#REF!</definedName>
    <definedName name="horind100" localSheetId="2">#REF!</definedName>
    <definedName name="horind100">#REF!</definedName>
    <definedName name="horind140" localSheetId="2">#REF!</definedName>
    <definedName name="horind140">#REF!</definedName>
    <definedName name="horind180" localSheetId="2">#REF!</definedName>
    <definedName name="horind180">#REF!</definedName>
    <definedName name="horind210" localSheetId="2">#REF!</definedName>
    <definedName name="horind210">#REF!</definedName>
    <definedName name="horm.1.2">'[38]Ana. Horm mexc mort'!$D$70</definedName>
    <definedName name="horm.1.3">'[39]Analisis Unit. '!$F$74</definedName>
    <definedName name="horm.1.3.5">'[39]Analisis Unit. '!$F$64</definedName>
    <definedName name="Horm_124_TrompoyWinche" localSheetId="2">#REF!</definedName>
    <definedName name="Horm_124_TrompoyWinche">#REF!</definedName>
    <definedName name="HORM_IND_180" localSheetId="2">#REF!</definedName>
    <definedName name="HORM_IND_180">#REF!</definedName>
    <definedName name="HORM_IND_210" localSheetId="2">#REF!</definedName>
    <definedName name="HORM_IND_210">#REF!</definedName>
    <definedName name="HORM_IND_240" localSheetId="2">#REF!</definedName>
    <definedName name="HORM_IND_240">#REF!</definedName>
    <definedName name="HORM124" localSheetId="2">#REF!</definedName>
    <definedName name="HORM124">#REF!</definedName>
    <definedName name="HORM124LIGADORA" localSheetId="2">#REF!</definedName>
    <definedName name="HORM124LIGADORA">#REF!</definedName>
    <definedName name="HORM124LIGAWINCHE" localSheetId="2">#REF!</definedName>
    <definedName name="HORM124LIGAWINCHE">#REF!</definedName>
    <definedName name="HORM135" localSheetId="2">#REF!</definedName>
    <definedName name="HORM135">#REF!</definedName>
    <definedName name="HORM135_MANUAL">'[64]HORM. Y MORTEROS.'!$H$212</definedName>
    <definedName name="HORM135LIGADORA" localSheetId="2">#REF!</definedName>
    <definedName name="HORM135LIGADORA">#REF!</definedName>
    <definedName name="HORM135LIGAWINCHE" localSheetId="2">#REF!</definedName>
    <definedName name="HORM135LIGAWINCHE">#REF!</definedName>
    <definedName name="HORM140" localSheetId="2">#REF!</definedName>
    <definedName name="HORM140">#REF!</definedName>
    <definedName name="HORM160" localSheetId="2">#REF!</definedName>
    <definedName name="HORM160">#REF!</definedName>
    <definedName name="HORM180" localSheetId="2">#REF!</definedName>
    <definedName name="HORM180" localSheetId="0">'[23]Analisis Detallado'!#REF!</definedName>
    <definedName name="HORM180">#REF!</definedName>
    <definedName name="HORM210" localSheetId="2">#REF!</definedName>
    <definedName name="HORM210">#REF!</definedName>
    <definedName name="HORM240" localSheetId="2">#REF!</definedName>
    <definedName name="HORM240">#REF!</definedName>
    <definedName name="HORM250" localSheetId="2">#REF!</definedName>
    <definedName name="HORM250">#REF!</definedName>
    <definedName name="HORM260" localSheetId="2">#REF!</definedName>
    <definedName name="HORM260">#REF!</definedName>
    <definedName name="HORM280" localSheetId="2">#REF!</definedName>
    <definedName name="HORM280">#REF!</definedName>
    <definedName name="HORM300" localSheetId="2">#REF!</definedName>
    <definedName name="HORM300">#REF!</definedName>
    <definedName name="HORM315" localSheetId="2">#REF!</definedName>
    <definedName name="HORM315">#REF!</definedName>
    <definedName name="HORM350" localSheetId="2">#REF!</definedName>
    <definedName name="HORM350">#REF!</definedName>
    <definedName name="HORM400" localSheetId="2">#REF!</definedName>
    <definedName name="HORM400">#REF!</definedName>
    <definedName name="HORMFROT" localSheetId="2">#REF!</definedName>
    <definedName name="HORMFROT">#REF!</definedName>
    <definedName name="Hormigón_Industrial_180_Kg_cm2">[27]Insumos!$B$70:$D$70</definedName>
    <definedName name="Hormigón_Industrial_210_Kg_cm2">[65]Insumos!$B$71:$D$71</definedName>
    <definedName name="Hormigón_Industrial_210_Kg_cm2_1">[65]Insumos!$B$71:$D$71</definedName>
    <definedName name="Hormigón_Industrial_210_Kg_cm2_2">[65]Insumos!$B$71:$D$71</definedName>
    <definedName name="Hormigón_Industrial_210_Kg_cm2_3">[65]Insumos!$B$71:$D$71</definedName>
    <definedName name="Hormigón_Industrial_240_Kg_cm2" localSheetId="2">[9]Insumos!#REF!</definedName>
    <definedName name="Hormigón_Industrial_240_Kg_cm2">[9]Insumos!#REF!</definedName>
    <definedName name="HORMIGON100" localSheetId="2">#REF!</definedName>
    <definedName name="HORMIGON100">#REF!</definedName>
    <definedName name="hormigon140" localSheetId="2">#REF!</definedName>
    <definedName name="hormigon140">#REF!</definedName>
    <definedName name="hormigon180" localSheetId="2">#REF!</definedName>
    <definedName name="hormigon180">#REF!</definedName>
    <definedName name="hormigon210" localSheetId="2">#REF!</definedName>
    <definedName name="hormigon210">#REF!</definedName>
    <definedName name="hormigon240" localSheetId="2">#REF!</definedName>
    <definedName name="hormigon240">#REF!</definedName>
    <definedName name="Hormigon240i" localSheetId="2">[29]MATERIALES!#REF!</definedName>
    <definedName name="Hormigon240i">[29]MATERIALES!#REF!</definedName>
    <definedName name="hormigon280" localSheetId="2">#REF!</definedName>
    <definedName name="hormigon280">#REF!</definedName>
    <definedName name="HORMIGON350" localSheetId="2">#REF!</definedName>
    <definedName name="HORMIGON350">#REF!</definedName>
    <definedName name="HORMIGONARMADOALETAS" localSheetId="2">#REF!</definedName>
    <definedName name="HORMIGONARMADOALETAS">#REF!</definedName>
    <definedName name="HORMIGONARMADOESTRIBOS" localSheetId="2">#REF!</definedName>
    <definedName name="HORMIGONARMADOESTRIBOS">#REF!</definedName>
    <definedName name="HORMIGONARMADOGUARDARRUEDASYDEFENSASLATERALES" localSheetId="2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2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2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2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2">#REF!</definedName>
    <definedName name="hormigonproteccionpilas">#REF!</definedName>
    <definedName name="HORMIGONSIMPLE" localSheetId="2">#REF!</definedName>
    <definedName name="HORMIGONSIMPLE">#REF!</definedName>
    <definedName name="HORMIGONVIGASPOSTENSADAS" localSheetId="2">#REF!</definedName>
    <definedName name="HORMIGONVIGASPOSTENSADAS">#REF!</definedName>
    <definedName name="hormind210" localSheetId="2">#REF!</definedName>
    <definedName name="hormind210">#REF!</definedName>
    <definedName name="hr.grader.cat.140h">'[25]Tarifas de Alquiler de Equipo'!$I$29</definedName>
    <definedName name="hr.pala.cat.966c">'[25]Tarifas de Alquiler de Equipo'!$I$54</definedName>
    <definedName name="hr.retro.cat.225">'[25]Tarifas de Alquiler de Equipo'!$I$41</definedName>
    <definedName name="hr.retro.cat.416">'[25]Tarifas de Alquiler de Equipo'!$I$46</definedName>
    <definedName name="hr.RodDin.dinapac.ca25">'[25]Tarifas de Alquiler de Equipo'!$I$80</definedName>
    <definedName name="hwinche" localSheetId="2">#REF!</definedName>
    <definedName name="hwinche">#REF!</definedName>
    <definedName name="I" localSheetId="2">[10]A!#REF!</definedName>
    <definedName name="I">[10]A!#REF!</definedName>
    <definedName name="IMBORNAL">#REF!</definedName>
    <definedName name="imocolocjuntas">[61]INSUMOS!$F$261</definedName>
    <definedName name="IMPERM." localSheetId="2">#REF!</definedName>
    <definedName name="IMPERM.">#REF!</definedName>
    <definedName name="IMPEST" localSheetId="2">#REF!</definedName>
    <definedName name="IMPEST">#REF!</definedName>
    <definedName name="IMPREV" localSheetId="2">#REF!</definedName>
    <definedName name="IMPREV">#REF!</definedName>
    <definedName name="IMPREV." localSheetId="2">#REF!</definedName>
    <definedName name="IMPREV.">#REF!</definedName>
    <definedName name="IMPREVISTO" localSheetId="2">#REF!</definedName>
    <definedName name="IMPREVISTO">#REF!</definedName>
    <definedName name="IMPREVISTO1" localSheetId="2">#REF!</definedName>
    <definedName name="IMPREVISTO1">#REF!</definedName>
    <definedName name="IMPRIMAC">#REF!</definedName>
    <definedName name="IMPRIMACION" localSheetId="2">#REF!</definedName>
    <definedName name="IMPRIMACION">#REF!</definedName>
    <definedName name="IMTEPLA">'[35]anal term'!$G$1279</definedName>
    <definedName name="INCREM" localSheetId="2">#REF!</definedName>
    <definedName name="INCREM">#REF!</definedName>
    <definedName name="ind.var.pre">'[25]Analisis Unitarios'!$K$2</definedName>
    <definedName name="ingeniera">[36]M.O.!$C$10</definedName>
    <definedName name="ingi" localSheetId="2">#REF!</definedName>
    <definedName name="ingi">#REF!</definedName>
    <definedName name="ingii" localSheetId="2">#REF!</definedName>
    <definedName name="ingii">#REF!</definedName>
    <definedName name="ingiii" localSheetId="2">#REF!</definedName>
    <definedName name="ingiii">#REF!</definedName>
    <definedName name="ingiiii" localSheetId="2">#REF!</definedName>
    <definedName name="ingiiii">#REF!</definedName>
    <definedName name="INOALARBCO" localSheetId="2">#REF!</definedName>
    <definedName name="INOALARBCO">#REF!</definedName>
    <definedName name="INOALARBCOPVC" localSheetId="2">#REF!</definedName>
    <definedName name="INOALARBCOPVC">#REF!</definedName>
    <definedName name="INOALARCOL" localSheetId="2">#REF!</definedName>
    <definedName name="INOALARCOL">#REF!</definedName>
    <definedName name="INOALARCOLPVC" localSheetId="2">#REF!</definedName>
    <definedName name="INOALARCOLPVC">#REF!</definedName>
    <definedName name="INOBCOSER" localSheetId="2">#REF!</definedName>
    <definedName name="INOBCOSER">#REF!</definedName>
    <definedName name="INOBCOSTAPASERPVC" localSheetId="2">#REF!</definedName>
    <definedName name="INOBCOSTAPASERPVC">#REF!</definedName>
    <definedName name="INOBCOTAPASER" localSheetId="2">#REF!</definedName>
    <definedName name="INOBCOTAPASER">#REF!</definedName>
    <definedName name="INOBCOTAPASERPVC" localSheetId="2">#REF!</definedName>
    <definedName name="INOBCOTAPASERPVC">#REF!</definedName>
    <definedName name="INODORO_BCO_TAPA" localSheetId="2">#REF!</definedName>
    <definedName name="INODORO_BCO_TAPA">#REF!</definedName>
    <definedName name="inodorosimplex" localSheetId="2">#REF!</definedName>
    <definedName name="inodorosimplex">#REF!</definedName>
    <definedName name="INOFLUXBCOCONTRA" localSheetId="2">#REF!</definedName>
    <definedName name="INOFLUXBCOCONTRA">#REF!</definedName>
    <definedName name="ins_abrasadera_1.5pulg" localSheetId="2">#REF!</definedName>
    <definedName name="ins_abrasadera_1.5pulg">#REF!</definedName>
    <definedName name="ins_abrasadera_1pulg" localSheetId="2">#REF!</definedName>
    <definedName name="ins_abrasadera_1pulg">#REF!</definedName>
    <definedName name="ins_abrasadera_2pulg" localSheetId="2">#REF!</definedName>
    <definedName name="ins_abrasadera_2pulg">#REF!</definedName>
    <definedName name="ins_abrasadera_3pulg" localSheetId="2">#REF!</definedName>
    <definedName name="ins_abrasadera_3pulg">#REF!</definedName>
    <definedName name="ins_abrasadera_4pulg" localSheetId="2">#REF!</definedName>
    <definedName name="ins_abrasadera_4pulg">#REF!</definedName>
    <definedName name="ins_acero" localSheetId="2">#REF!</definedName>
    <definedName name="ins_acero">#REF!</definedName>
    <definedName name="ins_adap_cpvc_0.5pulg" localSheetId="2">#REF!</definedName>
    <definedName name="ins_adap_cpvc_0.5pulg">#REF!</definedName>
    <definedName name="ins_adap_pvc_0.5pulg" localSheetId="2">#REF!</definedName>
    <definedName name="ins_adap_pvc_0.5pulg">#REF!</definedName>
    <definedName name="ins_adap_pvc_0.75pulg" localSheetId="2">#REF!</definedName>
    <definedName name="ins_adap_pvc_0.75pulg">#REF!</definedName>
    <definedName name="ins_adap_pvc_1.5pulg" localSheetId="2">#REF!</definedName>
    <definedName name="ins_adap_pvc_1.5pulg">#REF!</definedName>
    <definedName name="ins_adap_pvc_1pulg" localSheetId="2">#REF!</definedName>
    <definedName name="ins_adap_pvc_1pulg">#REF!</definedName>
    <definedName name="ins_adap_pvc_2pulg" localSheetId="2">#REF!</definedName>
    <definedName name="ins_adap_pvc_2pulg">#REF!</definedName>
    <definedName name="ins_agua" localSheetId="2">#REF!</definedName>
    <definedName name="ins_agua">#REF!</definedName>
    <definedName name="ins_alambre" localSheetId="2">#REF!</definedName>
    <definedName name="ins_alambre">#REF!</definedName>
    <definedName name="ins_alquiler_compactador" localSheetId="2">#REF!</definedName>
    <definedName name="ins_alquiler_compactador">#REF!</definedName>
    <definedName name="ins_alquiler_compresor" localSheetId="2">#REF!</definedName>
    <definedName name="ins_alquiler_compresor">#REF!</definedName>
    <definedName name="ins_arandela_inodoro" localSheetId="2">#REF!</definedName>
    <definedName name="ins_arandela_inodoro">#REF!</definedName>
    <definedName name="ins_arena_fina" localSheetId="2">#REF!</definedName>
    <definedName name="ins_arena_fina">#REF!</definedName>
    <definedName name="ins_arena_gruesa" localSheetId="2">#REF!</definedName>
    <definedName name="ins_arena_gruesa">#REF!</definedName>
    <definedName name="ins_bañera" localSheetId="2">#REF!</definedName>
    <definedName name="ins_bañera">#REF!</definedName>
    <definedName name="ins_barra_unitrox" localSheetId="2">#REF!</definedName>
    <definedName name="ins_barra_unitrox">#REF!</definedName>
    <definedName name="ins_blocks_6pulg" localSheetId="2">#REF!</definedName>
    <definedName name="ins_blocks_6pulg">#REF!</definedName>
    <definedName name="ins_blocks_8pulg" localSheetId="2">#REF!</definedName>
    <definedName name="ins_blocks_8pulg">#REF!</definedName>
    <definedName name="ins_calentador_electrico" localSheetId="2">#REF!</definedName>
    <definedName name="ins_calentador_electrico">#REF!</definedName>
    <definedName name="ins_cemento_blanco" localSheetId="2">#REF!</definedName>
    <definedName name="ins_cemento_blanco">#REF!</definedName>
    <definedName name="ins_cemento_cpvc" localSheetId="2">#REF!</definedName>
    <definedName name="ins_cemento_cpvc">#REF!</definedName>
    <definedName name="ins_cemento_gris" localSheetId="2">#REF!</definedName>
    <definedName name="ins_cemento_gris">#REF!</definedName>
    <definedName name="ins_cemento_pvc" localSheetId="2">#REF!</definedName>
    <definedName name="ins_cemento_pvc">#REF!</definedName>
    <definedName name="ins_check_hor_2pulg" localSheetId="2">#REF!</definedName>
    <definedName name="ins_check_hor_2pulg">#REF!</definedName>
    <definedName name="ins_check_ver_3pulg" localSheetId="2">#REF!</definedName>
    <definedName name="ins_check_ver_3pulg">#REF!</definedName>
    <definedName name="ins_clavo_acero" localSheetId="2">#REF!</definedName>
    <definedName name="ins_clavo_acero">#REF!</definedName>
    <definedName name="ins_clavo_corriente" localSheetId="2">#REF!</definedName>
    <definedName name="ins_clavo_corriente">#REF!</definedName>
    <definedName name="ins_codo_cpvc_0.5pulg" localSheetId="2">#REF!</definedName>
    <definedName name="ins_codo_cpvc_0.5pulg">#REF!</definedName>
    <definedName name="ins_codo_cpvc_0.75pulg" localSheetId="2">#REF!</definedName>
    <definedName name="ins_codo_cpvc_0.75pulg">#REF!</definedName>
    <definedName name="ins_codo_hg_2hg" localSheetId="2">#REF!</definedName>
    <definedName name="ins_codo_hg_2hg">#REF!</definedName>
    <definedName name="ins_codo_hg_3hg" localSheetId="2">#REF!</definedName>
    <definedName name="ins_codo_hg_3hg">#REF!</definedName>
    <definedName name="ins_codo_pvc_drenaje_2pulgx45" localSheetId="2">#REF!</definedName>
    <definedName name="ins_codo_pvc_drenaje_2pulgx45">#REF!</definedName>
    <definedName name="ins_codo_pvc_drenaje_2pulgx90" localSheetId="2">#REF!</definedName>
    <definedName name="ins_codo_pvc_drenaje_2pulgx90">#REF!</definedName>
    <definedName name="ins_codo_pvc_drenaje_3pulgx45" localSheetId="2">#REF!</definedName>
    <definedName name="ins_codo_pvc_drenaje_3pulgx45">#REF!</definedName>
    <definedName name="ins_codo_pvc_drenaje_3pulgx90" localSheetId="2">#REF!</definedName>
    <definedName name="ins_codo_pvc_drenaje_3pulgx90">#REF!</definedName>
    <definedName name="ins_codo_pvc_drenaje_4pulgx45" localSheetId="2">#REF!</definedName>
    <definedName name="ins_codo_pvc_drenaje_4pulgx45">#REF!</definedName>
    <definedName name="ins_codo_pvc_drenaje_4pulgx90" localSheetId="2">#REF!</definedName>
    <definedName name="ins_codo_pvc_drenaje_4pulgx90">#REF!</definedName>
    <definedName name="ins_codo_pvc_presion_0.5pulg" localSheetId="2">#REF!</definedName>
    <definedName name="ins_codo_pvc_presion_0.5pulg">#REF!</definedName>
    <definedName name="ins_codo_pvc_presion_0.75pulg" localSheetId="2">#REF!</definedName>
    <definedName name="ins_codo_pvc_presion_0.75pulg">#REF!</definedName>
    <definedName name="ins_codo_pvc_presion_1.5pulg" localSheetId="2">#REF!</definedName>
    <definedName name="ins_codo_pvc_presion_1.5pulg">#REF!</definedName>
    <definedName name="ins_codo_pvc_presion_1pulg" localSheetId="2">#REF!</definedName>
    <definedName name="ins_codo_pvc_presion_1pulg">#REF!</definedName>
    <definedName name="ins_codo_pvc_presion_2pulg" localSheetId="2">#REF!</definedName>
    <definedName name="ins_codo_pvc_presion_2pulg">#REF!</definedName>
    <definedName name="ins_codo_pvc_presion_3pulg" localSheetId="2">#REF!</definedName>
    <definedName name="ins_codo_pvc_presion_3pulg">#REF!</definedName>
    <definedName name="ins_colg_0.5pulg" localSheetId="2">#REF!</definedName>
    <definedName name="ins_colg_0.5pulg">#REF!</definedName>
    <definedName name="ins_colg_0.75pulg" localSheetId="2">#REF!</definedName>
    <definedName name="ins_colg_0.75pulg">#REF!</definedName>
    <definedName name="ins_colg_1.5pulg" localSheetId="2">#REF!</definedName>
    <definedName name="ins_colg_1.5pulg">#REF!</definedName>
    <definedName name="ins_colg_1pulg" localSheetId="2">#REF!</definedName>
    <definedName name="ins_colg_1pulg">#REF!</definedName>
    <definedName name="ins_colg_2pulg" localSheetId="2">#REF!</definedName>
    <definedName name="ins_colg_2pulg">#REF!</definedName>
    <definedName name="ins_colg_3pulg" localSheetId="2">#REF!</definedName>
    <definedName name="ins_colg_3pulg">#REF!</definedName>
    <definedName name="ins_colg_4pulg" localSheetId="2">#REF!</definedName>
    <definedName name="ins_colg_4pulg">#REF!</definedName>
    <definedName name="ins_coupling_cpvc_1.5pulg" localSheetId="2">#REF!</definedName>
    <definedName name="ins_coupling_cpvc_1.5pulg">#REF!</definedName>
    <definedName name="ins_cubre_falta" localSheetId="2">#REF!</definedName>
    <definedName name="ins_cubre_falta">#REF!</definedName>
    <definedName name="ins_drenaje_balcon_a" localSheetId="2">#REF!</definedName>
    <definedName name="ins_drenaje_balcon_a">#REF!</definedName>
    <definedName name="ins_drenaje_balcon_b" localSheetId="2">#REF!</definedName>
    <definedName name="ins_drenaje_balcon_b">#REF!</definedName>
    <definedName name="ins_fregadero" localSheetId="2">#REF!</definedName>
    <definedName name="ins_fregadero">#REF!</definedName>
    <definedName name="ins_gasoil" localSheetId="2">#REF!</definedName>
    <definedName name="ins_gasoil">#REF!</definedName>
    <definedName name="ins_grava_combinada" localSheetId="2">#REF!</definedName>
    <definedName name="ins_grava_combinada">#REF!</definedName>
    <definedName name="ins_inodoro" localSheetId="2">#REF!</definedName>
    <definedName name="ins_inodoro">#REF!</definedName>
    <definedName name="ins_jacuzzi" localSheetId="2">#REF!</definedName>
    <definedName name="ins_jacuzzi">#REF!</definedName>
    <definedName name="ins_juego_accesorios" localSheetId="2">#REF!</definedName>
    <definedName name="ins_juego_accesorios">#REF!</definedName>
    <definedName name="ins_junta_cera" localSheetId="2">#REF!</definedName>
    <definedName name="ins_junta_cera">#REF!</definedName>
    <definedName name="ins_lavamanos" localSheetId="2">#REF!</definedName>
    <definedName name="ins_lavamanos">#REF!</definedName>
    <definedName name="ins_llave_angular" localSheetId="2">#REF!</definedName>
    <definedName name="ins_llave_angular">#REF!</definedName>
    <definedName name="ins_llave_chorro" localSheetId="2">#REF!</definedName>
    <definedName name="ins_llave_chorro">#REF!</definedName>
    <definedName name="ins_madera" localSheetId="2">#REF!</definedName>
    <definedName name="ins_madera">#REF!</definedName>
    <definedName name="ins_mezcla_pañete" localSheetId="2">#REF!</definedName>
    <definedName name="ins_mezcla_pañete">#REF!</definedName>
    <definedName name="ins_mezcladora_bañera" localSheetId="2">#REF!</definedName>
    <definedName name="ins_mezcladora_bañera">#REF!</definedName>
    <definedName name="ins_mezcladora_fregadero" localSheetId="2">#REF!</definedName>
    <definedName name="ins_mezcladora_fregadero">#REF!</definedName>
    <definedName name="ins_mezcladora_jacuzzi" localSheetId="2">#REF!</definedName>
    <definedName name="ins_mezcladora_jacuzzi">#REF!</definedName>
    <definedName name="ins_mezcladora_lavamanos" localSheetId="2">#REF!</definedName>
    <definedName name="ins_mezcladora_lavamanos">#REF!</definedName>
    <definedName name="ins_mortero_13" localSheetId="2">#REF!</definedName>
    <definedName name="ins_mortero_13">#REF!</definedName>
    <definedName name="ins_mortero_14" localSheetId="2">#REF!</definedName>
    <definedName name="ins_mortero_14">#REF!</definedName>
    <definedName name="ins_niple_cromado" localSheetId="2">#REF!</definedName>
    <definedName name="ins_niple_cromado">#REF!</definedName>
    <definedName name="ins_parrilla_piso" localSheetId="2">#REF!</definedName>
    <definedName name="ins_parrilla_piso">#REF!</definedName>
    <definedName name="ins_pintura" localSheetId="2">#REF!</definedName>
    <definedName name="ins_pintura">#REF!</definedName>
    <definedName name="ins_red_cpvc_0.75x0.5pulg" localSheetId="2">#REF!</definedName>
    <definedName name="ins_red_cpvc_0.75x0.5pulg">#REF!</definedName>
    <definedName name="ins_red_hg_3x2" localSheetId="2">#REF!</definedName>
    <definedName name="ins_red_hg_3x2">#REF!</definedName>
    <definedName name="ins_red_pvc_3x2pulg" localSheetId="2">#REF!</definedName>
    <definedName name="ins_red_pvc_3x2pulg">#REF!</definedName>
    <definedName name="ins_red_pvc_4x2pulg" localSheetId="2">#REF!</definedName>
    <definedName name="ins_red_pvc_4x2pulg">#REF!</definedName>
    <definedName name="ins_red_pvc_4x3pulg" localSheetId="2">#REF!</definedName>
    <definedName name="ins_red_pvc_4x3pulg">#REF!</definedName>
    <definedName name="ins_red_pvc_presion_0.75x0.5pulg" localSheetId="2">#REF!</definedName>
    <definedName name="ins_red_pvc_presion_0.75x0.5pulg">#REF!</definedName>
    <definedName name="ins_red_pvc_presion_1.5x0.75pulg" localSheetId="2">#REF!</definedName>
    <definedName name="ins_red_pvc_presion_1.5x0.75pulg">#REF!</definedName>
    <definedName name="ins_red_pvc_presion_1.5x1pulg" localSheetId="2">#REF!</definedName>
    <definedName name="ins_red_pvc_presion_1.5x1pulg">#REF!</definedName>
    <definedName name="ins_red_pvc_presion_1x0.5pulg" localSheetId="2">#REF!</definedName>
    <definedName name="ins_red_pvc_presion_1x0.5pulg">#REF!</definedName>
    <definedName name="ins_red_pvc_presion_1x0.75pulg" localSheetId="2">#REF!</definedName>
    <definedName name="ins_red_pvc_presion_1x0.75pulg">#REF!</definedName>
    <definedName name="ins_red_pvc_presion_2x1.5pulg" localSheetId="2">#REF!</definedName>
    <definedName name="ins_red_pvc_presion_2x1.5pulg">#REF!</definedName>
    <definedName name="ins_red_pvc_presion_2x1pulg" localSheetId="2">#REF!</definedName>
    <definedName name="ins_red_pvc_presion_2x1pulg">#REF!</definedName>
    <definedName name="ins_red_pvc_presion_3x1.5pulg" localSheetId="2">#REF!</definedName>
    <definedName name="ins_red_pvc_presion_3x1.5pulg">#REF!</definedName>
    <definedName name="ins_red_pvc_presion_3x1pulg" localSheetId="2">#REF!</definedName>
    <definedName name="ins_red_pvc_presion_3x1pulg">#REF!</definedName>
    <definedName name="ins_red_pvc_presion_3x2pulg" localSheetId="2">#REF!</definedName>
    <definedName name="ins_red_pvc_presion_3x2pulg">#REF!</definedName>
    <definedName name="ins_regla" localSheetId="2">#REF!</definedName>
    <definedName name="ins_regla">#REF!</definedName>
    <definedName name="ins_rejilla_techo" localSheetId="2">#REF!</definedName>
    <definedName name="ins_rejilla_techo">#REF!</definedName>
    <definedName name="ins_sifon_2pulg" localSheetId="2">#REF!</definedName>
    <definedName name="ins_sifon_2pulg">#REF!</definedName>
    <definedName name="ins_tarugo_0.375pulg" localSheetId="2">#REF!</definedName>
    <definedName name="ins_tarugo_0.375pulg">#REF!</definedName>
    <definedName name="ins_tarugo_0.5pulg" localSheetId="2">#REF!</definedName>
    <definedName name="ins_tarugo_0.5pulg">#REF!</definedName>
    <definedName name="ins_tee_cpvc_0.5pulg" localSheetId="2">#REF!</definedName>
    <definedName name="ins_tee_cpvc_0.5pulg">#REF!</definedName>
    <definedName name="ins_tee_cpvc_0.75pulg" localSheetId="2">#REF!</definedName>
    <definedName name="ins_tee_cpvc_0.75pulg">#REF!</definedName>
    <definedName name="ins_tee_hg_3hg" localSheetId="2">#REF!</definedName>
    <definedName name="ins_tee_hg_3hg">#REF!</definedName>
    <definedName name="ins_tee_pvc_presion_0.5pulg" localSheetId="2">#REF!</definedName>
    <definedName name="ins_tee_pvc_presion_0.5pulg">#REF!</definedName>
    <definedName name="ins_tee_pvc_presion_0.75pulg" localSheetId="2">#REF!</definedName>
    <definedName name="ins_tee_pvc_presion_0.75pulg">#REF!</definedName>
    <definedName name="ins_tee_pvc_presion_1.5pulg" localSheetId="2">#REF!</definedName>
    <definedName name="ins_tee_pvc_presion_1.5pulg">#REF!</definedName>
    <definedName name="ins_tee_pvc_presion_1pulg" localSheetId="2">#REF!</definedName>
    <definedName name="ins_tee_pvc_presion_1pulg">#REF!</definedName>
    <definedName name="ins_tee_pvc_presion_2pulg" localSheetId="2">#REF!</definedName>
    <definedName name="ins_tee_pvc_presion_2pulg">#REF!</definedName>
    <definedName name="ins_tee_pvc_presion_3pulg" localSheetId="2">#REF!</definedName>
    <definedName name="ins_tee_pvc_presion_3pulg">#REF!</definedName>
    <definedName name="ins_tornillo_0.375pulg" localSheetId="2">#REF!</definedName>
    <definedName name="ins_tornillo_0.375pulg">#REF!</definedName>
    <definedName name="ins_tornillo_fijacion" localSheetId="2">#REF!</definedName>
    <definedName name="ins_tornillo_fijacion">#REF!</definedName>
    <definedName name="ins_tub_cpvc_0.5pulg" localSheetId="2">#REF!</definedName>
    <definedName name="ins_tub_cpvc_0.5pulg">#REF!</definedName>
    <definedName name="ins_tub_cpvc_0.75pulg" localSheetId="2">#REF!</definedName>
    <definedName name="ins_tub_cpvc_0.75pulg">#REF!</definedName>
    <definedName name="ins_tub_hg_2pulg" localSheetId="2">#REF!</definedName>
    <definedName name="ins_tub_hg_2pulg">#REF!</definedName>
    <definedName name="ins_tub_hg_3pulg" localSheetId="2">#REF!</definedName>
    <definedName name="ins_tub_hg_3pulg">#REF!</definedName>
    <definedName name="ins_tub_pvc_sch40_0.5pul" localSheetId="2">#REF!</definedName>
    <definedName name="ins_tub_pvc_sch40_0.5pul">#REF!</definedName>
    <definedName name="ins_tub_pvc_sch40_0.75pul" localSheetId="2">#REF!</definedName>
    <definedName name="ins_tub_pvc_sch40_0.75pul">#REF!</definedName>
    <definedName name="ins_tub_pvc_sch40_1.5pul" localSheetId="2">#REF!</definedName>
    <definedName name="ins_tub_pvc_sch40_1.5pul">#REF!</definedName>
    <definedName name="ins_tub_pvc_sch40_1pul" localSheetId="2">#REF!</definedName>
    <definedName name="ins_tub_pvc_sch40_1pul">#REF!</definedName>
    <definedName name="ins_tub_pvc_sdr21_2pulg" localSheetId="2">#REF!</definedName>
    <definedName name="ins_tub_pvc_sdr21_2pulg">#REF!</definedName>
    <definedName name="ins_tub_pvc_sdr21_3pulg" localSheetId="2">#REF!</definedName>
    <definedName name="ins_tub_pvc_sdr21_3pulg">#REF!</definedName>
    <definedName name="ins_tub_pvc_sdr26_2pulg" localSheetId="2">#REF!</definedName>
    <definedName name="ins_tub_pvc_sdr26_2pulg">#REF!</definedName>
    <definedName name="ins_tub_pvc_sdr26_3pulg" localSheetId="2">#REF!</definedName>
    <definedName name="ins_tub_pvc_sdr26_3pulg">#REF!</definedName>
    <definedName name="ins_tub_pvc_sdr32.5_4pulg" localSheetId="2">#REF!</definedName>
    <definedName name="ins_tub_pvc_sdr32.5_4pulg">#REF!</definedName>
    <definedName name="ins_tub_pvc_sdr32.5_6pulg" localSheetId="2">#REF!</definedName>
    <definedName name="ins_tub_pvc_sdr32.5_6pulg">#REF!</definedName>
    <definedName name="ins_tubo_flexible" localSheetId="2">#REF!</definedName>
    <definedName name="ins_tubo_flexible">#REF!</definedName>
    <definedName name="ins_tuerca_0.375pulg" localSheetId="2">#REF!</definedName>
    <definedName name="ins_tuerca_0.375pulg">#REF!</definedName>
    <definedName name="ins_tuerca_0.5pulg" localSheetId="2">#REF!</definedName>
    <definedName name="ins_tuerca_0.5pulg">#REF!</definedName>
    <definedName name="ins_valvula_0.75pulg" localSheetId="2">#REF!</definedName>
    <definedName name="ins_valvula_0.75pulg">#REF!</definedName>
    <definedName name="ins_valvula_1.5pulg" localSheetId="2">#REF!</definedName>
    <definedName name="ins_valvula_1.5pulg">#REF!</definedName>
    <definedName name="ins_valvula_1pulg" localSheetId="2">#REF!</definedName>
    <definedName name="ins_valvula_1pulg">#REF!</definedName>
    <definedName name="ins_valvula_2pulg" localSheetId="2">#REF!</definedName>
    <definedName name="ins_valvula_2pulg">#REF!</definedName>
    <definedName name="ins_valvula_reguladora_1pulg" localSheetId="2">#REF!</definedName>
    <definedName name="ins_valvula_reguladora_1pulg">#REF!</definedName>
    <definedName name="ins_valvula_reguladora_2pulg" localSheetId="2">#REF!</definedName>
    <definedName name="ins_valvula_reguladora_2pulg">#REF!</definedName>
    <definedName name="ins_varilla_0.375pulg" localSheetId="2">#REF!</definedName>
    <definedName name="ins_varilla_0.375pulg">#REF!</definedName>
    <definedName name="ins_varilla_0.5pulg" localSheetId="2">#REF!</definedName>
    <definedName name="ins_varilla_0.5pulg">#REF!</definedName>
    <definedName name="ins_yee_pvc_drenaje_2pulg" localSheetId="2">#REF!</definedName>
    <definedName name="ins_yee_pvc_drenaje_2pulg">#REF!</definedName>
    <definedName name="ins_yee_pvc_drenaje_3pulg" localSheetId="2">#REF!</definedName>
    <definedName name="ins_yee_pvc_drenaje_3pulg">#REF!</definedName>
    <definedName name="ins_yee_pvc_drenaje_4pulg" localSheetId="2">#REF!</definedName>
    <definedName name="ins_yee_pvc_drenaje_4pulg">#REF!</definedName>
    <definedName name="INSTVENT" localSheetId="2">#REF!</definedName>
    <definedName name="INSTVENT">#REF!</definedName>
    <definedName name="INSUMO_1" localSheetId="2">#REF!</definedName>
    <definedName name="INSUMO_1">#REF!</definedName>
    <definedName name="INTERRUPTOR_3w" localSheetId="2">#REF!</definedName>
    <definedName name="INTERRUPTOR_3w">#REF!</definedName>
    <definedName name="INTERRUPTOR_4w" localSheetId="2">#REF!</definedName>
    <definedName name="INTERRUPTOR_4w">#REF!</definedName>
    <definedName name="INTERRUPTOR_DOBLE" localSheetId="2">#REF!</definedName>
    <definedName name="INTERRUPTOR_DOBLE">#REF!</definedName>
    <definedName name="INTERRUPTOR_SENC" localSheetId="2">#REF!</definedName>
    <definedName name="INTERRUPTOR_SENC">#REF!</definedName>
    <definedName name="INTERRUPTOR3VIAS" localSheetId="2">#REF!</definedName>
    <definedName name="INTERRUPTOR3VIAS">#REF!</definedName>
    <definedName name="INTERRUPTOR4VIAS" localSheetId="2">#REF!</definedName>
    <definedName name="INTERRUPTOR4VIAS">#REF!</definedName>
    <definedName name="INTERRUPTORDOBLE" localSheetId="2">#REF!</definedName>
    <definedName name="INTERRUPTORDOBLE">#REF!</definedName>
    <definedName name="INTERRUPTORPILOTO" localSheetId="2">#REF!</definedName>
    <definedName name="INTERRUPTORPILOTO">#REF!</definedName>
    <definedName name="INTERRUPTORSENCILLO" localSheetId="2">#REF!</definedName>
    <definedName name="INTERRUPTORSENCILLO">#REF!</definedName>
    <definedName name="INTERRUPTORTRIPLE" localSheetId="2">#REF!</definedName>
    <definedName name="INTERRUPTORTRIPLE">#REF!</definedName>
    <definedName name="itabo" localSheetId="2">#REF!</definedName>
    <definedName name="itabo">#REF!</definedName>
    <definedName name="ITBIS">[66]Insumos!$G$2</definedName>
    <definedName name="ITBS" localSheetId="2">#REF!</definedName>
    <definedName name="ITBS">#REF!</definedName>
    <definedName name="Item2">#N/A</definedName>
    <definedName name="iu" localSheetId="2">#REF!</definedName>
    <definedName name="iu">#REF!</definedName>
    <definedName name="Izado_de_Tabletas" localSheetId="2">#REF!</definedName>
    <definedName name="Izado_de_Tabletas">#REF!</definedName>
    <definedName name="Izado_de_Tabletas_2">#N/A</definedName>
    <definedName name="Izado_de_Tabletas_3">#N/A</definedName>
    <definedName name="IZAJE" localSheetId="2">#REF!</definedName>
    <definedName name="IZAJE">#REF!</definedName>
    <definedName name="IZAJE_2">"$#REF!.$#REF!$#REF!"</definedName>
    <definedName name="IZAJE_3">"$#REF!.$#REF!$#REF!"</definedName>
    <definedName name="Izaje_de_Vigas_Postensadas" localSheetId="2">#REF!</definedName>
    <definedName name="Izaje_de_Vigas_Postensadas">#REF!</definedName>
    <definedName name="Izaje_de_Vigas_Postensadas_2">#N/A</definedName>
    <definedName name="Izaje_de_Vigas_Postensadas_3">#N/A</definedName>
    <definedName name="J" localSheetId="2">#REF!</definedName>
    <definedName name="J">#REF!</definedName>
    <definedName name="JAGS" localSheetId="2">#REF!</definedName>
    <definedName name="JAGS">#REF!</definedName>
    <definedName name="jminimo" localSheetId="2">#REF!</definedName>
    <definedName name="jminimo">#REF!</definedName>
    <definedName name="Jose" localSheetId="2">[59]INSUMOS!#REF!</definedName>
    <definedName name="Jose">[59]INSUMOS!#REF!</definedName>
    <definedName name="JUNTA_CERA_INODORO" localSheetId="2">#REF!</definedName>
    <definedName name="JUNTA_CERA_INODORO">#REF!</definedName>
    <definedName name="JUNTA_DRESSER_12" localSheetId="2">#REF!</definedName>
    <definedName name="JUNTA_DRESSER_12">#REF!</definedName>
    <definedName name="JUNTA_DRESSER_16" localSheetId="2">#REF!</definedName>
    <definedName name="JUNTA_DRESSER_16">#REF!</definedName>
    <definedName name="JUNTA_DRESSER_2" localSheetId="2">#REF!</definedName>
    <definedName name="JUNTA_DRESSER_2">#REF!</definedName>
    <definedName name="JUNTA_DRESSER_3" localSheetId="2">#REF!</definedName>
    <definedName name="JUNTA_DRESSER_3">#REF!</definedName>
    <definedName name="JUNTA_DRESSER_4" localSheetId="2">#REF!</definedName>
    <definedName name="JUNTA_DRESSER_4">#REF!</definedName>
    <definedName name="JUNTA_DRESSER_6" localSheetId="2">#REF!</definedName>
    <definedName name="JUNTA_DRESSER_6">#REF!</definedName>
    <definedName name="JUNTA_DRESSER_8" localSheetId="2">#REF!</definedName>
    <definedName name="JUNTA_DRESSER_8">#REF!</definedName>
    <definedName name="JUNTA_WATER_STOP_9" localSheetId="2">#REF!</definedName>
    <definedName name="JUNTA_WATER_STOP_9">#REF!</definedName>
    <definedName name="JUNTACERA" localSheetId="2">#REF!</definedName>
    <definedName name="JUNTACERA">#REF!</definedName>
    <definedName name="jy" localSheetId="2">[67]M.O.!#REF!</definedName>
    <definedName name="jy">[67]M.O.!#REF!</definedName>
    <definedName name="k" localSheetId="2">#REF!</definedName>
    <definedName name="k">#REF!</definedName>
    <definedName name="kerosene" localSheetId="2">#REF!</definedName>
    <definedName name="kerosene">#REF!</definedName>
    <definedName name="khvf" localSheetId="2">#REF!</definedName>
    <definedName name="khvf">#REF!</definedName>
    <definedName name="kijop" localSheetId="2">#REF!</definedName>
    <definedName name="kijop">#REF!</definedName>
    <definedName name="Kilometro">[29]EQUIPOS!$I$25</definedName>
    <definedName name="komatsu" localSheetId="2">'[26]Listado Equipos a utilizar'!#REF!</definedName>
    <definedName name="komatsu">'[26]Listado Equipos a utilizar'!#REF!</definedName>
    <definedName name="L" localSheetId="2">#REF!</definedName>
    <definedName name="L">#REF!</definedName>
    <definedName name="L195d125">#REF!</definedName>
    <definedName name="LADRILLOS_4x8x2" localSheetId="2">#REF!</definedName>
    <definedName name="LADRILLOS_4x8x2">#REF!</definedName>
    <definedName name="LAMPARA_FLUORESC_2x4" localSheetId="2">#REF!</definedName>
    <definedName name="LAMPARA_FLUORESC_2x4">#REF!</definedName>
    <definedName name="LAMPARAS_DE_1500W_220V">[40]INSU!$B$41</definedName>
    <definedName name="LAQUEAR_MADERA" localSheetId="2">#REF!</definedName>
    <definedName name="LAQUEAR_MADERA">#REF!</definedName>
    <definedName name="LARRASTRE4SDR41MCONTRA" localSheetId="2">#REF!</definedName>
    <definedName name="LARRASTRE4SDR41MCONTRA">#REF!</definedName>
    <definedName name="LARRASTRE6SDR41MCONTRA" localSheetId="2">#REF!</definedName>
    <definedName name="LARRASTRE6SDR41MCONTRA">#REF!</definedName>
    <definedName name="LATEX" localSheetId="2">#REF!</definedName>
    <definedName name="LATEX">#REF!</definedName>
    <definedName name="LAVADERO_DOBLE" localSheetId="2">#REF!</definedName>
    <definedName name="LAVADERO_DOBLE">#REF!</definedName>
    <definedName name="LAVADERO_GRANITO_SENCILLO" localSheetId="2">#REF!</definedName>
    <definedName name="LAVADERO_GRANITO_SENCILLO">#REF!</definedName>
    <definedName name="LAVADEROSENCILLO" localSheetId="2">#REF!</definedName>
    <definedName name="LAVADEROSENCILLO">#REF!</definedName>
    <definedName name="LAVAMANO_19x17_BCO" localSheetId="2">#REF!</definedName>
    <definedName name="LAVAMANO_19x17_BCO">#REF!</definedName>
    <definedName name="LAVGRA1BCO" localSheetId="2">#REF!</definedName>
    <definedName name="LAVGRA1BCO">#REF!</definedName>
    <definedName name="LAVGRA1BCOPVC" localSheetId="2">#REF!</definedName>
    <definedName name="LAVGRA1BCOPVC">#REF!</definedName>
    <definedName name="LAVGRA2BCO" localSheetId="2">#REF!</definedName>
    <definedName name="LAVGRA2BCO">#REF!</definedName>
    <definedName name="LAVGRA2BCOPVC" localSheetId="2">#REF!</definedName>
    <definedName name="LAVGRA2BCOPVC">#REF!</definedName>
    <definedName name="LAVM1917BCO" localSheetId="2">#REF!</definedName>
    <definedName name="LAVM1917BCO">#REF!</definedName>
    <definedName name="LAVM1917BCOPVC" localSheetId="2">#REF!</definedName>
    <definedName name="LAVM1917BCOPVC">#REF!</definedName>
    <definedName name="LAVM1917COL" localSheetId="2">#REF!</definedName>
    <definedName name="LAVM1917COL">#REF!</definedName>
    <definedName name="LAVM1917COLPVC" localSheetId="2">#REF!</definedName>
    <definedName name="LAVM1917COLPVC">#REF!</definedName>
    <definedName name="LAVMOVABCO" localSheetId="2">#REF!</definedName>
    <definedName name="LAVMOVABCO">#REF!</definedName>
    <definedName name="LAVMOVABCOPVC" localSheetId="2">#REF!</definedName>
    <definedName name="LAVMOVABCOPVC">#REF!</definedName>
    <definedName name="LAVMOVACOL" localSheetId="2">#REF!</definedName>
    <definedName name="LAVMOVACOL">#REF!</definedName>
    <definedName name="LAVMOVACOLPVC" localSheetId="2">#REF!</definedName>
    <definedName name="LAVMOVACOLPVC">#REF!</definedName>
    <definedName name="LAVMSERBCO" localSheetId="2">#REF!</definedName>
    <definedName name="LAVMSERBCO">#REF!</definedName>
    <definedName name="LAVMSERBCOPVC" localSheetId="2">#REF!</definedName>
    <definedName name="LAVMSERBCOPVC">#REF!</definedName>
    <definedName name="LAVOVAEMPBCOCONTRA" localSheetId="2">#REF!</definedName>
    <definedName name="LAVOVAEMPBCOCONTRA">#REF!</definedName>
    <definedName name="lbalmbre18">'[39]Analisis Unit. '!$F$39</definedName>
    <definedName name="Ligado_y_vaciado" localSheetId="2">#REF!</definedName>
    <definedName name="Ligado_y_vaciado">#REF!</definedName>
    <definedName name="Ligado_y_vaciado_2">#N/A</definedName>
    <definedName name="Ligado_y_vaciado_3">#N/A</definedName>
    <definedName name="Ligado_y_Vaciado_a_Mano">[27]Insumos!$B$136:$D$136</definedName>
    <definedName name="Ligado_y_Vaciado_con_ligadora_y_Winche" localSheetId="2">[9]Insumos!#REF!</definedName>
    <definedName name="Ligado_y_Vaciado_con_ligadora_y_Winche">[9]Insumos!#REF!</definedName>
    <definedName name="Ligado_y_Vaciado_Hormigón_Industrial_____20_M3" localSheetId="2">[9]Insumos!#REF!</definedName>
    <definedName name="Ligado_y_Vaciado_Hormigón_Industrial_____20_M3">[9]Insumos!#REF!</definedName>
    <definedName name="Ligado_y_Vaciado_Hormigón_Industrial_____4_M3" localSheetId="2">[9]Insumos!#REF!</definedName>
    <definedName name="Ligado_y_Vaciado_Hormigón_Industrial_____4_M3">[9]Insumos!#REF!</definedName>
    <definedName name="Ligado_y_Vaciado_Hormigón_Industrial___10__20_M3" localSheetId="2">[9]Insumos!#REF!</definedName>
    <definedName name="Ligado_y_Vaciado_Hormigón_Industrial___10__20_M3">[9]Insumos!#REF!</definedName>
    <definedName name="Ligado_y_Vaciado_Hormigón_Industrial___4__10_M3" localSheetId="2">[9]Insumos!#REF!</definedName>
    <definedName name="Ligado_y_Vaciado_Hormigón_Industrial___4__10_M3">[9]Insumos!#REF!</definedName>
    <definedName name="ligadohormigon" localSheetId="2">[29]OBRAMANO!#REF!</definedName>
    <definedName name="ligadohormigon">[29]OBRAMANO!#REF!</definedName>
    <definedName name="ligadora" localSheetId="2">'[26]Listado Equipos a utilizar'!#REF!</definedName>
    <definedName name="ligadora">'[26]Listado Equipos a utilizar'!#REF!</definedName>
    <definedName name="Ligadora_de_1_funda" localSheetId="2">#REF!</definedName>
    <definedName name="Ligadora_de_1_funda">#REF!</definedName>
    <definedName name="Ligadora_de_1_funda_2">#N/A</definedName>
    <definedName name="Ligadora_de_1_funda_3">#N/A</definedName>
    <definedName name="Ligadora_de_2_funda" localSheetId="2">#REF!</definedName>
    <definedName name="Ligadora_de_2_funda">#REF!</definedName>
    <definedName name="Ligadora_de_2_funda_2">#N/A</definedName>
    <definedName name="Ligadora_de_2_funda_3">#N/A</definedName>
    <definedName name="Ligadora2fdas" localSheetId="2">#REF!</definedName>
    <definedName name="Ligadora2fdas">#REF!</definedName>
    <definedName name="LIGALIGA" localSheetId="2">#REF!</definedName>
    <definedName name="LIGALIGA">#REF!</definedName>
    <definedName name="ligawinche" localSheetId="2">#REF!</definedName>
    <definedName name="ligawinche">#REF!</definedName>
    <definedName name="limp.des.destronque">'[25]Analisis Unitarios'!$E$500</definedName>
    <definedName name="LIMPESC" localSheetId="2">#REF!</definedName>
    <definedName name="LIMPESC">#REF!</definedName>
    <definedName name="limpi" localSheetId="2">#REF!</definedName>
    <definedName name="limpi">#REF!</definedName>
    <definedName name="limpii" localSheetId="2">#REF!</definedName>
    <definedName name="limpii">#REF!</definedName>
    <definedName name="limpiii" localSheetId="2">#REF!</definedName>
    <definedName name="limpiii">#REF!</definedName>
    <definedName name="limpiiii" localSheetId="2">#REF!</definedName>
    <definedName name="limpiiii">#REF!</definedName>
    <definedName name="LIMPSALCERA" localSheetId="2">#REF!</definedName>
    <definedName name="LIMPSALCERA">#REF!</definedName>
    <definedName name="LIMPTUBOCPVC14" localSheetId="2">#REF!</definedName>
    <definedName name="LIMPTUBOCPVC14">#REF!</definedName>
    <definedName name="LIMPTUBOCPVCPINTA" localSheetId="2">#REF!</definedName>
    <definedName name="LIMPTUBOCPVCPINTA">#REF!</definedName>
    <definedName name="LIMPZOC" localSheetId="2">#REF!</definedName>
    <definedName name="LIMPZOC">#REF!</definedName>
    <definedName name="LINE" localSheetId="2" hidden="1">'[31]ANALISIS STO DGO'!#REF!</definedName>
    <definedName name="LINE" hidden="1">'[31]ANALISIS STO DGO'!#REF!</definedName>
    <definedName name="LINEA_DE_CONDUC">#N/A</definedName>
    <definedName name="lineout" localSheetId="2" hidden="1">'[31]ANALISIS STO DGO'!#REF!</definedName>
    <definedName name="lineout" hidden="1">'[31]ANALISIS STO DGO'!#REF!</definedName>
    <definedName name="lista" localSheetId="2">#REF!</definedName>
    <definedName name="lista">#REF!</definedName>
    <definedName name="LISTADO" localSheetId="2">#REF!</definedName>
    <definedName name="LISTADO">#REF!</definedName>
    <definedName name="Listelos_de_20_Cms_en_Baños">[27]Insumos!$B$44:$D$44</definedName>
    <definedName name="LLAVE_ANG_38" localSheetId="2">#REF!</definedName>
    <definedName name="LLAVE_ANG_38">#REF!</definedName>
    <definedName name="LLAVE_CHORRO" localSheetId="2">#REF!</definedName>
    <definedName name="LLAVE_CHORRO">#REF!</definedName>
    <definedName name="LLAVE_EMPOTRAR_CROMO_12" localSheetId="2">#REF!</definedName>
    <definedName name="LLAVE_EMPOTRAR_CROMO_12">#REF!</definedName>
    <definedName name="LLAVE_PASO_1" localSheetId="2">#REF!</definedName>
    <definedName name="LLAVE_PASO_1">#REF!</definedName>
    <definedName name="LLAVE_PASO_34" localSheetId="2">#REF!</definedName>
    <definedName name="LLAVE_PASO_34">#REF!</definedName>
    <definedName name="LLAVE_SENCILLA" localSheetId="2">#REF!</definedName>
    <definedName name="LLAVE_SENCILLA">#REF!</definedName>
    <definedName name="llaveacero" localSheetId="2">#REF!</definedName>
    <definedName name="llaveacero">#REF!</definedName>
    <definedName name="llaveacondicionamientohinca" localSheetId="2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2">#REF!</definedName>
    <definedName name="llaveagregado">#REF!</definedName>
    <definedName name="llaveagua" localSheetId="2">#REF!</definedName>
    <definedName name="llaveagua">#REF!</definedName>
    <definedName name="llavealambre" localSheetId="2">#REF!</definedName>
    <definedName name="llavealambre">#REF!</definedName>
    <definedName name="llaveanclajedepilotes" localSheetId="2">#REF!</definedName>
    <definedName name="llaveanclajedepilotes">#REF!</definedName>
    <definedName name="LLAVEANGULAR" localSheetId="2">#REF!</definedName>
    <definedName name="LLAVEANGULAR">#REF!</definedName>
    <definedName name="llavecablepostensado" localSheetId="2">#REF!</definedName>
    <definedName name="llavecablepostensado">#REF!</definedName>
    <definedName name="llavecastingbed" localSheetId="2">#REF!</definedName>
    <definedName name="llavecastingbed">#REF!</definedName>
    <definedName name="llavecemento" localSheetId="2">#REF!</definedName>
    <definedName name="llavecemento">#REF!</definedName>
    <definedName name="LLAVECHORRO" localSheetId="2">#REF!</definedName>
    <definedName name="LLAVECHORRO">#REF!</definedName>
    <definedName name="llaveclavos" localSheetId="2">#REF!</definedName>
    <definedName name="llaveclavos">#REF!</definedName>
    <definedName name="llavecuradoyaditivo" localSheetId="2">#REF!</definedName>
    <definedName name="llavecuradoyaditivo">#REF!</definedName>
    <definedName name="llaveempalmepilotes" localSheetId="2">#REF!</definedName>
    <definedName name="llaveempalmepilotes">#REF!</definedName>
    <definedName name="LLAVEEMPOTRAR12" localSheetId="2">#REF!</definedName>
    <definedName name="LLAVEEMPOTRAR12">#REF!</definedName>
    <definedName name="llavehincapilotes" localSheetId="2">#REF!</definedName>
    <definedName name="llavehincapilotes">#REF!</definedName>
    <definedName name="llaveizadotabletas" localSheetId="2">#REF!</definedName>
    <definedName name="llaveizadotabletas">#REF!</definedName>
    <definedName name="llaveizajevigaspostensadas" localSheetId="2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2">#REF!</definedName>
    <definedName name="llaveligadoyvaciado">#REF!</definedName>
    <definedName name="llaveligadoyvaciado_2">#N/A</definedName>
    <definedName name="llaveligadoyvaciado_3">#N/A</definedName>
    <definedName name="llavemadera" localSheetId="2">#REF!</definedName>
    <definedName name="llavemadera">#REF!</definedName>
    <definedName name="llavemadera_2">#N/A</definedName>
    <definedName name="llavemadera_3">#N/A</definedName>
    <definedName name="llavemanejocemento" localSheetId="2">#REF!</definedName>
    <definedName name="llavemanejocemento">#REF!</definedName>
    <definedName name="llavemanejocemento_2">#N/A</definedName>
    <definedName name="llavemanejocemento_3">#N/A</definedName>
    <definedName name="llavemanejopilotes" localSheetId="2">#REF!</definedName>
    <definedName name="llavemanejopilotes">#REF!</definedName>
    <definedName name="llavemanejopilotes_2">#N/A</definedName>
    <definedName name="llavemanejopilotes_3">#N/A</definedName>
    <definedName name="llavemoacero" localSheetId="2">#REF!</definedName>
    <definedName name="llavemoacero">#REF!</definedName>
    <definedName name="llavemoacero_2">#N/A</definedName>
    <definedName name="llavemoacero_3">#N/A</definedName>
    <definedName name="llavemomadera" localSheetId="2">#REF!</definedName>
    <definedName name="llavemomadera">#REF!</definedName>
    <definedName name="llavemomadera_2">#N/A</definedName>
    <definedName name="llavemomadera_3">#N/A</definedName>
    <definedName name="LLAVEORINALPEQ" localSheetId="2">#REF!</definedName>
    <definedName name="LLAVEORINALPEQ">#REF!</definedName>
    <definedName name="LLAVES" localSheetId="2">#REF!</definedName>
    <definedName name="LLAVES">#REF!</definedName>
    <definedName name="LLAVESENCCROM" localSheetId="2">#REF!</definedName>
    <definedName name="LLAVESENCCROM">#REF!</definedName>
    <definedName name="llavetratamientomoldes" localSheetId="2">#REF!</definedName>
    <definedName name="llavetratamientomoldes">#REF!</definedName>
    <definedName name="llavetratamientomoldes_2">#N/A</definedName>
    <definedName name="llavetratamientomoldes_3">#N/A</definedName>
    <definedName name="LLAVIN" localSheetId="2">#REF!</definedName>
    <definedName name="LLAVIN">#REF!</definedName>
    <definedName name="LLAVIN_PUERTA" localSheetId="2">#REF!</definedName>
    <definedName name="LLAVIN_PUERTA">#REF!</definedName>
    <definedName name="LLAVINCOR" localSheetId="2">#REF!</definedName>
    <definedName name="LLAVINCOR">#REF!</definedName>
    <definedName name="LLENADO_BLOQUES_20" localSheetId="2">#REF!</definedName>
    <definedName name="LLENADO_BLOQUES_20">#REF!</definedName>
    <definedName name="LLENADO_BLOQUES_40" localSheetId="2">#REF!</definedName>
    <definedName name="LLENADO_BLOQUES_40">#REF!</definedName>
    <definedName name="LLENADO_BLOQUES_60" localSheetId="2">#REF!</definedName>
    <definedName name="LLENADO_BLOQUES_60">#REF!</definedName>
    <definedName name="LLENADO_BLOQUES_80" localSheetId="2">#REF!</definedName>
    <definedName name="LLENADO_BLOQUES_80">#REF!</definedName>
    <definedName name="LLENADOHUECOS" localSheetId="2">#REF!</definedName>
    <definedName name="LLENADOHUECOS">#REF!</definedName>
    <definedName name="LLENADOHUECOS20" localSheetId="2">#REF!</definedName>
    <definedName name="LLENADOHUECOS20">#REF!</definedName>
    <definedName name="LLENADOHUECOS40" localSheetId="2">#REF!</definedName>
    <definedName name="LLENADOHUECOS40">#REF!</definedName>
    <definedName name="LLENADOHUECOS60" localSheetId="2">#REF!</definedName>
    <definedName name="LLENADOHUECOS60">#REF!</definedName>
    <definedName name="LLENADOHUECOS80" localSheetId="2">#REF!</definedName>
    <definedName name="LLENADOHUECOS80">#REF!</definedName>
    <definedName name="LMEMBAJADOR" localSheetId="2">#REF!</definedName>
    <definedName name="LMEMBAJADOR">#REF!</definedName>
    <definedName name="LOSA12" localSheetId="2">#REF!</definedName>
    <definedName name="LOSA12">#REF!</definedName>
    <definedName name="LOSA20" localSheetId="2">#REF!</definedName>
    <definedName name="LOSA20">#REF!</definedName>
    <definedName name="LOSA30" localSheetId="2">#REF!</definedName>
    <definedName name="LOSA30">#REF!</definedName>
    <definedName name="losetacriolla" localSheetId="2">#REF!</definedName>
    <definedName name="losetacriolla">#REF!</definedName>
    <definedName name="Losetas_30x30_Italianas___S_350" localSheetId="2">[9]Insumos!#REF!</definedName>
    <definedName name="Losetas_30x30_Italianas___S_350">[9]Insumos!#REF!</definedName>
    <definedName name="Losetas_33x33_Italianas____Granito_Rosa" localSheetId="2">[9]Insumos!#REF!</definedName>
    <definedName name="Losetas_33x33_Italianas____Granito_Rosa">[9]Insumos!#REF!</definedName>
    <definedName name="Losetas_de_Barro_exagonal_Grande_C_Transp." localSheetId="2">[9]Insumos!#REF!</definedName>
    <definedName name="Losetas_de_Barro_exagonal_Grande_C_Transp.">[9]Insumos!#REF!</definedName>
    <definedName name="Losetas_de_Barro_Feria_Grande_C_Transp." localSheetId="2">[9]Insumos!#REF!</definedName>
    <definedName name="Losetas_de_Barro_Feria_Grande_C_Transp.">[9]Insumos!#REF!</definedName>
    <definedName name="LUBRICANTE" localSheetId="2">#REF!</definedName>
    <definedName name="LUBRICANTE">#REF!</definedName>
    <definedName name="lubricantes">[68]Materiales!$K$15</definedName>
    <definedName name="Luces" localSheetId="2">#REF!</definedName>
    <definedName name="Luces">#REF!</definedName>
    <definedName name="LUZCENITAL" localSheetId="2">#REF!</definedName>
    <definedName name="LUZCENITAL">#REF!</definedName>
    <definedName name="LUZPARQEMT" localSheetId="2">#REF!</definedName>
    <definedName name="LUZPARQEMT">#REF!</definedName>
    <definedName name="M" localSheetId="2">[1]Presup.!#REF!</definedName>
    <definedName name="M">[1]Presup.!#REF!</definedName>
    <definedName name="M.O._Colocación_Cables_Postensados" localSheetId="2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2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2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2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'[38]Costos Mano de Obra'!$O$52</definedName>
    <definedName name="M.T." localSheetId="2">[10]A!#REF!</definedName>
    <definedName name="M.T.">[10]A!#REF!</definedName>
    <definedName name="M_O_Armadura_Columna">[27]Insumos!$B$78:$D$78</definedName>
    <definedName name="M_O_Armadura_Dintel_y_Viga">[27]Insumos!$B$79:$D$79</definedName>
    <definedName name="M_O_Cantos">[27]Insumos!$B$99:$D$99</definedName>
    <definedName name="M_O_Carpintero_2da._Categoría">[27]Insumos!$B$96:$D$96</definedName>
    <definedName name="M_O_Cerámica_Italiana_en_Pared">[27]Insumos!$B$102:$D$102</definedName>
    <definedName name="M_O_Colocación_Adoquines">[27]Insumos!$B$104:$D$104</definedName>
    <definedName name="M_O_Colocación_de_Bloques_de_4">[27]Insumos!$B$105:$D$105</definedName>
    <definedName name="M_O_Colocación_de_Bloques_de_6">[27]Insumos!$B$106:$D$106</definedName>
    <definedName name="M_O_Colocación_de_Bloques_de_8">[27]Insumos!$B$107:$D$107</definedName>
    <definedName name="M_O_Colocación_Listelos">[27]Insumos!$B$114:$D$114</definedName>
    <definedName name="M_O_Colocación_Piso_Cerámica_Criolla">[27]Insumos!$B$108:$D$108</definedName>
    <definedName name="M_O_Colocación_Piso_de_Granito_40_X_40">[27]Insumos!$B$111:$D$111</definedName>
    <definedName name="M_O_Colocación_Zócalos_de_Cerámica">[27]Insumos!$B$113:$D$113</definedName>
    <definedName name="M_O_Confección_de_Andamios">[27]Insumos!$B$115:$D$115</definedName>
    <definedName name="M_O_Construcción_Acera_Frotada_y_Violinada">[27]Insumos!$B$116:$D$116</definedName>
    <definedName name="M_O_Corte_y_Amarre_de_Varilla">[27]Insumos!$B$119:$D$119</definedName>
    <definedName name="M_O_Elaboración__Vaciado_y_Frotado_Losa_de_Piso" localSheetId="2">[9]Insumos!#REF!</definedName>
    <definedName name="M_O_Elaboración__Vaciado_y_Frotado_Losa_de_Piso">[9]Insumos!#REF!</definedName>
    <definedName name="M_O_Elaboración_Cámara_Inspección">[27]Insumos!$B$120:$D$120</definedName>
    <definedName name="M_O_Elaboración_Trampa_de_Grasa">[27]Insumos!$B$121:$D$121</definedName>
    <definedName name="M_O_Encofrado_y_Desenc._Muros_Cara" localSheetId="2">[9]Insumos!#REF!</definedName>
    <definedName name="M_O_Encofrado_y_Desenc._Muros_Cara">[9]Insumos!#REF!</definedName>
    <definedName name="M_O_Envarillado_de_Escalera">[27]Insumos!$B$81:$D$81</definedName>
    <definedName name="M_O_Fino_de_Techo_Inclinado">[27]Insumos!$B$83:$D$83</definedName>
    <definedName name="M_O_Fino_de_Techo_Plano">[27]Insumos!$B$84:$D$84</definedName>
    <definedName name="M_O_Fraguache" localSheetId="2">[9]Insumos!#REF!</definedName>
    <definedName name="M_O_Fraguache">[9]Insumos!#REF!</definedName>
    <definedName name="M_O_Goteros_Colgantes">[27]Insumos!$B$85:$D$85</definedName>
    <definedName name="M_O_Llenado_de_huecos">[27]Insumos!$B$86:$D$86</definedName>
    <definedName name="M_O_Maestro">[27]Insumos!$B$87:$D$87</definedName>
    <definedName name="M_O_Malla_Eléctro_Soldada" localSheetId="2">[9]Insumos!#REF!</definedName>
    <definedName name="M_O_Malla_Eléctro_Soldada">[9]Insumos!#REF!</definedName>
    <definedName name="M_O_Obrero_Ligado">[27]Insumos!$B$88:$D$88</definedName>
    <definedName name="M_O_Pañete_Maestreado_Exterior">[27]Insumos!$B$91:$D$91</definedName>
    <definedName name="M_O_Pañete_Maestreado_Interior">[27]Insumos!$B$92:$D$92</definedName>
    <definedName name="M_O_Preparación_del_Terreno">[27]Insumos!$B$94:$D$94</definedName>
    <definedName name="M_O_Quintal_Trabajado">[27]Insumos!$B$77:$D$77</definedName>
    <definedName name="M_O_Regado__Compactación__Mojado__Trasl.Mat.__A_M">[27]Insumos!$B$132:$D$132</definedName>
    <definedName name="M_O_Regado_Mojado_y_Apisonado____Material_Granular_y_Arena" localSheetId="2">[9]Insumos!#REF!</definedName>
    <definedName name="M_O_Regado_Mojado_y_Apisonado____Material_Granular_y_Arena">[9]Insumos!#REF!</definedName>
    <definedName name="M_O_Repello" localSheetId="2">[9]Insumos!#REF!</definedName>
    <definedName name="M_O_Repello">[9]Insumos!#REF!</definedName>
    <definedName name="M_O_Subida_de_Acero_para_Losa">[27]Insumos!$B$82:$D$82</definedName>
    <definedName name="M_O_Subida_de_Materiales">[27]Insumos!$B$95:$D$95</definedName>
    <definedName name="M_O_Técnico_Calificado">[27]Insumos!$B$149:$D$149</definedName>
    <definedName name="M_O_Zabaletas">[27]Insumos!$B$98:$D$98</definedName>
    <definedName name="m2ceramica">'[39]Analisis Unit. '!$F$47</definedName>
    <definedName name="m3arena">'[39]Analisis Unit. '!$F$41</definedName>
    <definedName name="m3arepanete">'[39]Analisis Unit. '!$F$44</definedName>
    <definedName name="m3grava">'[39]Analisis Unit. '!$F$42</definedName>
    <definedName name="MA" localSheetId="2">#REF!</definedName>
    <definedName name="MA">#REF!</definedName>
    <definedName name="MACHETE" localSheetId="2">#REF!</definedName>
    <definedName name="MACHETE">#REF!</definedName>
    <definedName name="MACO">[29]EQUIPOS!$I$21</definedName>
    <definedName name="MADALQ">'[23]Analisis Detallado'!#REF!</definedName>
    <definedName name="MADB">'[23]Analisis Detallado'!#REF!</definedName>
    <definedName name="MADEMTECHOHAMALLA" localSheetId="2">#REF!</definedName>
    <definedName name="MADEMTECHOHAMALLA">#REF!</definedName>
    <definedName name="MADEMTECHOHAVAR" localSheetId="2">#REF!</definedName>
    <definedName name="MADEMTECHOHAVAR">#REF!</definedName>
    <definedName name="Madera" localSheetId="2">#REF!</definedName>
    <definedName name="Madera">#REF!</definedName>
    <definedName name="Madera_2">#N/A</definedName>
    <definedName name="Madera_3">#N/A</definedName>
    <definedName name="Madera_P2" localSheetId="2">#REF!</definedName>
    <definedName name="Madera_P2">#REF!</definedName>
    <definedName name="MADERAC" localSheetId="2">#REF!</definedName>
    <definedName name="MADERAC">#REF!</definedName>
    <definedName name="MADMU">[28]Jornal!$D$134</definedName>
    <definedName name="Maestro" localSheetId="2">#REF!</definedName>
    <definedName name="Maestro">#REF!</definedName>
    <definedName name="Maestro_de_Obras_Viales">'[37]MANO DE OBRA'!$C$60</definedName>
    <definedName name="MAESTROCARP" localSheetId="2">#REF!</definedName>
    <definedName name="MAESTROCARP">#REF!</definedName>
    <definedName name="MALLA_ABRAZ_1_12" localSheetId="2">#REF!</definedName>
    <definedName name="MALLA_ABRAZ_1_12">#REF!</definedName>
    <definedName name="MALLA_AL_GALVANIZADO" localSheetId="2">#REF!</definedName>
    <definedName name="MALLA_AL_GALVANIZADO">#REF!</definedName>
    <definedName name="MALLA_AL_PUAS" localSheetId="2">#REF!</definedName>
    <definedName name="MALLA_AL_PUAS">#REF!</definedName>
    <definedName name="MALLA_BARRA_TENZORA" localSheetId="2">#REF!</definedName>
    <definedName name="MALLA_BARRA_TENZORA">#REF!</definedName>
    <definedName name="MALLA_BOTE" localSheetId="2">#REF!</definedName>
    <definedName name="MALLA_BOTE">#REF!</definedName>
    <definedName name="MALLA_CARP_COLS" localSheetId="2">#REF!</definedName>
    <definedName name="MALLA_CARP_COLS">#REF!</definedName>
    <definedName name="MALLA_CICLONICA_6" localSheetId="2">#REF!</definedName>
    <definedName name="MALLA_CICLONICA_6">#REF!</definedName>
    <definedName name="MALLA_COLOC_6" localSheetId="2">#REF!</definedName>
    <definedName name="MALLA_COLOC_6">#REF!</definedName>
    <definedName name="MALLA_COPAFINAL_1_12" localSheetId="2">#REF!</definedName>
    <definedName name="MALLA_COPAFINAL_1_12">#REF!</definedName>
    <definedName name="MALLA_COPAFINAL_2" localSheetId="2">#REF!</definedName>
    <definedName name="MALLA_COPAFINAL_2">#REF!</definedName>
    <definedName name="MALLA_CORTE_ABR" localSheetId="2">#REF!</definedName>
    <definedName name="MALLA_CORTE_ABR">#REF!</definedName>
    <definedName name="Malla_Electrosoldada_10x10" localSheetId="2">#REF!</definedName>
    <definedName name="Malla_Electrosoldada_10x10">#REF!</definedName>
    <definedName name="MALLA_PALOMETA_DOBLE_1_12" localSheetId="2">#REF!</definedName>
    <definedName name="MALLA_PALOMETA_DOBLE_1_12">#REF!</definedName>
    <definedName name="MALLA_RELLENO" localSheetId="2">#REF!</definedName>
    <definedName name="MALLA_RELLENO">#REF!</definedName>
    <definedName name="MALLA_SEGUETA" localSheetId="2">#REF!</definedName>
    <definedName name="MALLA_SEGUETA">#REF!</definedName>
    <definedName name="MALLA_TERMINAL_1_14" localSheetId="2">#REF!</definedName>
    <definedName name="MALLA_TERMINAL_1_14">#REF!</definedName>
    <definedName name="MALLA_TUBOHG_1" localSheetId="2">#REF!</definedName>
    <definedName name="MALLA_TUBOHG_1">#REF!</definedName>
    <definedName name="MALLA_TUBOHG_1_12" localSheetId="2">#REF!</definedName>
    <definedName name="MALLA_TUBOHG_1_12">#REF!</definedName>
    <definedName name="MALLA_TUBOHG_1_14" localSheetId="2">#REF!</definedName>
    <definedName name="MALLA_TUBOHG_1_14">#REF!</definedName>
    <definedName name="MALLA_ZABALETA" localSheetId="2">#REF!</definedName>
    <definedName name="MALLA_ZABALETA">#REF!</definedName>
    <definedName name="MALLACICL6HG" localSheetId="2">#REF!</definedName>
    <definedName name="MALLACICL6HG">#REF!</definedName>
    <definedName name="mami" localSheetId="2">#REF!</definedName>
    <definedName name="mami">#REF!</definedName>
    <definedName name="mamii" localSheetId="2">#REF!</definedName>
    <definedName name="mamii">#REF!</definedName>
    <definedName name="mamiii" localSheetId="2">#REF!</definedName>
    <definedName name="mamiii">#REF!</definedName>
    <definedName name="mamiiii" localSheetId="2">#REF!</definedName>
    <definedName name="mamiiii">#REF!</definedName>
    <definedName name="MAMPARAPINOTRAT" localSheetId="2">#REF!</definedName>
    <definedName name="MAMPARAPINOTRAT">#REF!</definedName>
    <definedName name="MAMPARAPINOTRATM2" localSheetId="2">#REF!</definedName>
    <definedName name="MAMPARAPINOTRATM2">#REF!</definedName>
    <definedName name="MANG34NEGRACALENT" localSheetId="2">#REF!</definedName>
    <definedName name="MANG34NEGRACALENT">#REF!</definedName>
    <definedName name="MANO_DE_OBRA" localSheetId="2">#REF!</definedName>
    <definedName name="MANO_DE_OBRA">#REF!</definedName>
    <definedName name="Mano_de_Obra_Acero" localSheetId="2">#REF!</definedName>
    <definedName name="Mano_de_Obra_Acero">#REF!</definedName>
    <definedName name="Mano_de_Obra_Acero_2">#N/A</definedName>
    <definedName name="Mano_de_Obra_Acero_3">#N/A</definedName>
    <definedName name="Mano_de_Obra_Madera" localSheetId="2">#REF!</definedName>
    <definedName name="Mano_de_Obra_Madera">#REF!</definedName>
    <definedName name="Mano_de_Obra_Madera_2">#N/A</definedName>
    <definedName name="Mano_de_Obra_Madera_3">#N/A</definedName>
    <definedName name="mante.puerta" localSheetId="2">#REF!</definedName>
    <definedName name="mante.puerta">#REF!</definedName>
    <definedName name="mantenimientodemoldes" localSheetId="2">#REF!</definedName>
    <definedName name="mantenimientodemoldes">#REF!</definedName>
    <definedName name="manti" localSheetId="2">#REF!</definedName>
    <definedName name="manti">#REF!</definedName>
    <definedName name="mantii" localSheetId="2">#REF!</definedName>
    <definedName name="mantii">#REF!</definedName>
    <definedName name="mantiii" localSheetId="2">#REF!</definedName>
    <definedName name="mantiii">#REF!</definedName>
    <definedName name="mantiiii" localSheetId="2">#REF!</definedName>
    <definedName name="mantiiii">#REF!</definedName>
    <definedName name="MANTTRANSITO">[69]MANT.TRANSITO!$H$27</definedName>
    <definedName name="maquito" localSheetId="2">'[26]Listado Equipos a utilizar'!#REF!</definedName>
    <definedName name="maquito">'[26]Listado Equipos a utilizar'!#REF!</definedName>
    <definedName name="MARCO_PUERTA_PINO" localSheetId="2">#REF!</definedName>
    <definedName name="MARCO_PUERTA_PINO">#REF!</definedName>
    <definedName name="MARCOCA" localSheetId="2">#REF!</definedName>
    <definedName name="MARCOCA">#REF!</definedName>
    <definedName name="MARCOPI" localSheetId="2">#REF!</definedName>
    <definedName name="MARCOPI">#REF!</definedName>
    <definedName name="Marcos_de_Pino_Americano" localSheetId="2">[9]Insumos!#REF!</definedName>
    <definedName name="Marcos_de_Pino_Americano">[9]Insumos!#REF!</definedName>
    <definedName name="marmolpiso" localSheetId="2">#REF!</definedName>
    <definedName name="marmolpiso">#REF!</definedName>
    <definedName name="martillo" localSheetId="2">#REF!</definedName>
    <definedName name="martillo">#REF!</definedName>
    <definedName name="MAT_ACERO" localSheetId="2">#REF!</definedName>
    <definedName name="MAT_ACERO">#REF!</definedName>
    <definedName name="MAT_AGREGADOS" localSheetId="2">#REF!</definedName>
    <definedName name="MAT_AGREGADOS">#REF!</definedName>
    <definedName name="MAT_BLOQUES" localSheetId="2">#REF!</definedName>
    <definedName name="MAT_BLOQUES">#REF!</definedName>
    <definedName name="MAT_CARP." localSheetId="2">#REF!</definedName>
    <definedName name="MAT_CARP.">#REF!</definedName>
    <definedName name="MAT_CEMENTOS" localSheetId="2">#REF!</definedName>
    <definedName name="MAT_CEMENTOS">#REF!</definedName>
    <definedName name="MAT_CERRAJ." localSheetId="2">#REF!</definedName>
    <definedName name="MAT_CERRAJ.">#REF!</definedName>
    <definedName name="MAT_HORM._I" localSheetId="2">#REF!</definedName>
    <definedName name="MAT_HORM._I">#REF!</definedName>
    <definedName name="MAT_MOVTO_TIERR" localSheetId="2">#REF!</definedName>
    <definedName name="MAT_MOVTO_TIERR">#REF!</definedName>
    <definedName name="MAT_PINTURA" localSheetId="2">#REF!</definedName>
    <definedName name="MAT_PINTURA">#REF!</definedName>
    <definedName name="MAT_PINTURAS" localSheetId="2">#REF!</definedName>
    <definedName name="MAT_PINTURAS">#REF!</definedName>
    <definedName name="MAT_PLAFONES" localSheetId="2">#REF!</definedName>
    <definedName name="MAT_PLAFONES">#REF!</definedName>
    <definedName name="MAT_REVEST." localSheetId="2">#REF!</definedName>
    <definedName name="MAT_REVEST.">#REF!</definedName>
    <definedName name="MAT_VENTANAS" localSheetId="2">#REF!</definedName>
    <definedName name="MAT_VENTANAS">#REF!</definedName>
    <definedName name="Material_Base" localSheetId="2">[9]Insumos!#REF!</definedName>
    <definedName name="Material_Base">[9]Insumos!#REF!</definedName>
    <definedName name="Material_Granular____Cascajo_T_Yubazo" localSheetId="2">[9]Insumos!#REF!</definedName>
    <definedName name="Material_Granular____Cascajo_T_Yubazo">[9]Insumos!#REF!</definedName>
    <definedName name="MATERIAL_RELLENO" localSheetId="2">#REF!</definedName>
    <definedName name="MATERIAL_RELLENO">#REF!</definedName>
    <definedName name="MATERIALES" localSheetId="2">#REF!</definedName>
    <definedName name="MATERIALES">#REF!</definedName>
    <definedName name="MBA" localSheetId="2">#REF!</definedName>
    <definedName name="MBA">#REF!</definedName>
    <definedName name="MBR" localSheetId="2">#REF!</definedName>
    <definedName name="MBR">#REF!</definedName>
    <definedName name="MEDESFB23">[35]Mat!$D$62</definedName>
    <definedName name="mes.camion.transp">'[25]Analisis Unitarios'!$F$58</definedName>
    <definedName name="mes.camioneta">'[25]Analisis Unitarios'!$F$57</definedName>
    <definedName name="mes.contable">'[25]Analisis Unitarios'!$F$6</definedName>
    <definedName name="mes.equipo.topo">'[25]Analisis Unitarios'!$F$20</definedName>
    <definedName name="mes.guarda.al">'[25]Analisis Unitarios'!$F$8</definedName>
    <definedName name="mes.ing.fre">'[25]Analisis Unitarios'!$F$5</definedName>
    <definedName name="mes.ing.res">'[25]Analisis Unitarios'!$F$4</definedName>
    <definedName name="mes.secretaria">'[25]Analisis Unitarios'!$F$7</definedName>
    <definedName name="mes.sereno">'[25]Analisis Unitarios'!$F$9</definedName>
    <definedName name="meses.proyecto">'[25]Analisis Unitarios'!$K$3</definedName>
    <definedName name="MEXCLADORA_LAVAMANOS" localSheetId="2">#REF!</definedName>
    <definedName name="MEXCLADORA_LAVAMANOS">#REF!</definedName>
    <definedName name="MEZCALAREPMOR" localSheetId="2">#REF!</definedName>
    <definedName name="MEZCALAREPMOR">#REF!</definedName>
    <definedName name="MEZCBAN" localSheetId="2">#REF!</definedName>
    <definedName name="MEZCBAN">#REF!</definedName>
    <definedName name="MEZCBIDET" localSheetId="2">#REF!</definedName>
    <definedName name="MEZCBIDET">#REF!</definedName>
    <definedName name="MEZCFREG" localSheetId="2">#REF!</definedName>
    <definedName name="MEZCFREG">#REF!</definedName>
    <definedName name="MEZCLA_CAL_ARENA_PISOS" localSheetId="2">#REF!</definedName>
    <definedName name="MEZCLA_CAL_ARENA_PISOS">#REF!</definedName>
    <definedName name="MEZCLA125" localSheetId="2">#REF!</definedName>
    <definedName name="MEZCLA125">#REF!</definedName>
    <definedName name="MEZCLA13" localSheetId="2">#REF!</definedName>
    <definedName name="MEZCLA13">#REF!</definedName>
    <definedName name="MEZCLA14" localSheetId="2">#REF!</definedName>
    <definedName name="MEZCLA14">#REF!</definedName>
    <definedName name="MezclaAntillana" localSheetId="2">#REF!</definedName>
    <definedName name="MezclaAntillana">#REF!</definedName>
    <definedName name="MEZCLANATILLA" localSheetId="2">#REF!</definedName>
    <definedName name="MEZCLANATILLA">#REF!</definedName>
    <definedName name="MEZCLAV" localSheetId="2">#REF!</definedName>
    <definedName name="MEZCLAV">#REF!</definedName>
    <definedName name="MEZEMP" localSheetId="2">#REF!</definedName>
    <definedName name="MEZEMP">#REF!</definedName>
    <definedName name="MKLLL" localSheetId="2">#REF!</definedName>
    <definedName name="MKLLL">#REF!</definedName>
    <definedName name="mlzocalo">'[39]Analisis Unit. '!$F$46</definedName>
    <definedName name="mo.cer.pared">'[39]Analisis Unit. '!$F$26</definedName>
    <definedName name="MO_ACERA_FROTyVIOL" localSheetId="2">#REF!</definedName>
    <definedName name="MO_ACERA_FROTyVIOL">#REF!</definedName>
    <definedName name="MO_CANTOS" localSheetId="2">#REF!</definedName>
    <definedName name="MO_CANTOS">#REF!</definedName>
    <definedName name="MO_CARETEO" localSheetId="2">#REF!</definedName>
    <definedName name="MO_CARETEO">#REF!</definedName>
    <definedName name="MO_ColAcero_Dintel" localSheetId="2">#REF!</definedName>
    <definedName name="MO_ColAcero_Dintel">#REF!</definedName>
    <definedName name="MO_ColAcero_Escalera" localSheetId="2">#REF!</definedName>
    <definedName name="MO_ColAcero_Escalera">#REF!</definedName>
    <definedName name="MO_ColAcero_G60_QQ" localSheetId="2">#REF!</definedName>
    <definedName name="MO_ColAcero_G60_QQ">#REF!</definedName>
    <definedName name="MO_ColAcero_Malla" localSheetId="2">#REF!</definedName>
    <definedName name="MO_ColAcero_Malla">#REF!</definedName>
    <definedName name="MO_ColAcero_QQ" localSheetId="2">#REF!</definedName>
    <definedName name="MO_ColAcero_QQ">#REF!</definedName>
    <definedName name="MO_ColAcero_ZapMuros" localSheetId="2">#REF!</definedName>
    <definedName name="MO_ColAcero_ZapMuros">#REF!</definedName>
    <definedName name="MO_ColAcero14_Piso" localSheetId="2">#REF!</definedName>
    <definedName name="MO_ColAcero14_Piso">#REF!</definedName>
    <definedName name="MO_ColAcero38y12_Cols" localSheetId="2">#REF!</definedName>
    <definedName name="MO_ColAcero38y12_Cols">#REF!</definedName>
    <definedName name="MO_DEMOLICION_MURO_HA" localSheetId="2">#REF!</definedName>
    <definedName name="MO_DEMOLICION_MURO_HA">#REF!</definedName>
    <definedName name="MO_ELEC_BREAKERS" localSheetId="2">#REF!</definedName>
    <definedName name="MO_ELEC_BREAKERS">#REF!</definedName>
    <definedName name="MO_ELEC_INTERRUPTOR_3W" localSheetId="2">#REF!</definedName>
    <definedName name="MO_ELEC_INTERRUPTOR_3W">#REF!</definedName>
    <definedName name="MO_ELEC_INTERRUPTOR_4W" localSheetId="2">#REF!</definedName>
    <definedName name="MO_ELEC_INTERRUPTOR_4W">#REF!</definedName>
    <definedName name="MO_ELEC_INTERRUPTOR_DOB" localSheetId="2">#REF!</definedName>
    <definedName name="MO_ELEC_INTERRUPTOR_DOB">#REF!</definedName>
    <definedName name="MO_ELEC_INTERRUPTOR_SENC" localSheetId="2">#REF!</definedName>
    <definedName name="MO_ELEC_INTERRUPTOR_SENC">#REF!</definedName>
    <definedName name="MO_ELEC_INTERRUPTOR_TRIPLE" localSheetId="2">#REF!</definedName>
    <definedName name="MO_ELEC_INTERRUPTOR_TRIPLE">#REF!</definedName>
    <definedName name="MO_ELEC_LAMPARA_FLUORESCENTE" localSheetId="2">#REF!</definedName>
    <definedName name="MO_ELEC_LAMPARA_FLUORESCENTE">#REF!</definedName>
    <definedName name="MO_ELEC_LUZ_CENITAL" localSheetId="2">#REF!</definedName>
    <definedName name="MO_ELEC_LUZ_CENITAL">#REF!</definedName>
    <definedName name="MO_ELEC_PANEL_DIST" localSheetId="2">#REF!</definedName>
    <definedName name="MO_ELEC_PANEL_DIST">#REF!</definedName>
    <definedName name="MO_ELEC_TOMACORRIENTE_110" localSheetId="2">#REF!</definedName>
    <definedName name="MO_ELEC_TOMACORRIENTE_110">#REF!</definedName>
    <definedName name="MO_ELEC_TOMACORRIENTE_220" localSheetId="2">#REF!</definedName>
    <definedName name="MO_ELEC_TOMACORRIENTE_220">#REF!</definedName>
    <definedName name="MO_ENTABLILLADOS" localSheetId="2">#REF!</definedName>
    <definedName name="MO_ENTABLILLADOS">#REF!</definedName>
    <definedName name="MO_ESCALON_GRANITO" localSheetId="2">#REF!</definedName>
    <definedName name="MO_ESCALON_GRANITO">#REF!</definedName>
    <definedName name="MO_ESCALON_HUELLA_y_CONTRAHUELLA" localSheetId="2">#REF!</definedName>
    <definedName name="MO_ESCALON_HUELLA_y_CONTRAHUELLA">#REF!</definedName>
    <definedName name="MO_ESTRIAS" localSheetId="2">#REF!</definedName>
    <definedName name="MO_ESTRIAS">#REF!</definedName>
    <definedName name="MO_EXC_CALICHE_MANO_3M" localSheetId="2">#REF!</definedName>
    <definedName name="MO_EXC_CALICHE_MANO_3M">#REF!</definedName>
    <definedName name="MO_EXC_ROCA_BLANDA_MANO_3M" localSheetId="2">#REF!</definedName>
    <definedName name="MO_EXC_ROCA_BLANDA_MANO_3M">#REF!</definedName>
    <definedName name="MO_EXC_ROCA_COMP_3M" localSheetId="2">#REF!</definedName>
    <definedName name="MO_EXC_ROCA_COMP_3M">#REF!</definedName>
    <definedName name="MO_EXC_ROCA_MANO_3M" localSheetId="2">#REF!</definedName>
    <definedName name="MO_EXC_ROCA_MANO_3M">#REF!</definedName>
    <definedName name="MO_EXC_TIERRA_MANO_3M" localSheetId="2">#REF!</definedName>
    <definedName name="MO_EXC_TIERRA_MANO_3M">#REF!</definedName>
    <definedName name="MO_FINO_TECHO_HOR" localSheetId="2">#REF!</definedName>
    <definedName name="MO_FINO_TECHO_HOR">#REF!</definedName>
    <definedName name="MO_FRAGUACHE" localSheetId="2">#REF!</definedName>
    <definedName name="MO_FRAGUACHE">#REF!</definedName>
    <definedName name="MO_GOTEROS" localSheetId="2">#REF!</definedName>
    <definedName name="MO_GOTEROS">#REF!</definedName>
    <definedName name="MO_NATILLA" localSheetId="2">#REF!</definedName>
    <definedName name="MO_NATILLA">#REF!</definedName>
    <definedName name="MO_PAÑETE_COLs" localSheetId="2">#REF!</definedName>
    <definedName name="MO_PAÑETE_COLs">#REF!</definedName>
    <definedName name="MO_PAÑETE_EXT" localSheetId="2">#REF!</definedName>
    <definedName name="MO_PAÑETE_EXT">#REF!</definedName>
    <definedName name="MO_PAÑETE_INT" localSheetId="2">#REF!</definedName>
    <definedName name="MO_PAÑETE_INT">#REF!</definedName>
    <definedName name="MO_PAÑETE_PULIDO" localSheetId="2">#REF!</definedName>
    <definedName name="MO_PAÑETE_PULIDO">#REF!</definedName>
    <definedName name="MO_PAÑETE_RASGADO" localSheetId="2">#REF!</definedName>
    <definedName name="MO_PAÑETE_RASGADO">#REF!</definedName>
    <definedName name="MO_PAÑETE_TECHOSyVIGAS" localSheetId="2">#REF!</definedName>
    <definedName name="MO_PAÑETE_TECHOSyVIGAS">#REF!</definedName>
    <definedName name="MO_PERRILLA" localSheetId="2">#REF!</definedName>
    <definedName name="MO_PERRILLA">#REF!</definedName>
    <definedName name="MO_PIEDRA" localSheetId="2">#REF!</definedName>
    <definedName name="MO_PIEDRA">#REF!</definedName>
    <definedName name="MO_PINTURA" localSheetId="2">#REF!</definedName>
    <definedName name="MO_PINTURA">#REF!</definedName>
    <definedName name="MO_PISO_ADOQUIN" localSheetId="2">#REF!</definedName>
    <definedName name="MO_PISO_ADOQUIN">#REF!</definedName>
    <definedName name="MO_PISO_CementoPulido" localSheetId="2">#REF!</definedName>
    <definedName name="MO_PISO_CementoPulido">#REF!</definedName>
    <definedName name="MO_PISO_CERAMICA_15a20" localSheetId="2">#REF!</definedName>
    <definedName name="MO_PISO_CERAMICA_15a20">#REF!</definedName>
    <definedName name="MO_PISO_CERAMICA_15a20_BASE" localSheetId="2">#REF!</definedName>
    <definedName name="MO_PISO_CERAMICA_15a20_BASE">#REF!</definedName>
    <definedName name="MO_PISO_CERAMICA_30a40" localSheetId="2">#REF!</definedName>
    <definedName name="MO_PISO_CERAMICA_30a40">#REF!</definedName>
    <definedName name="MO_PISO_CERAMICA_30a40_BASE" localSheetId="2">#REF!</definedName>
    <definedName name="MO_PISO_CERAMICA_30a40_BASE">#REF!</definedName>
    <definedName name="MO_PISO_FROTA_VIOL" localSheetId="2">#REF!</definedName>
    <definedName name="MO_PISO_FROTA_VIOL">#REF!</definedName>
    <definedName name="MO_PISO_FROTADO" localSheetId="2">#REF!</definedName>
    <definedName name="MO_PISO_FROTADO">#REF!</definedName>
    <definedName name="MO_PISO_GRANITO_25" localSheetId="2">#REF!</definedName>
    <definedName name="MO_PISO_GRANITO_25">#REF!</definedName>
    <definedName name="MO_PISO_GRANITO_30" localSheetId="2">#REF!</definedName>
    <definedName name="MO_PISO_GRANITO_30">#REF!</definedName>
    <definedName name="MO_PISO_GRANITO_33" localSheetId="2">#REF!</definedName>
    <definedName name="MO_PISO_GRANITO_33">#REF!</definedName>
    <definedName name="MO_PISO_GRANITO_40" localSheetId="2">#REF!</definedName>
    <definedName name="MO_PISO_GRANITO_40">#REF!</definedName>
    <definedName name="MO_PISO_GRANITO_50" localSheetId="2">#REF!</definedName>
    <definedName name="MO_PISO_GRANITO_50">#REF!</definedName>
    <definedName name="MO_PISO_PULI_VIOL" localSheetId="2">#REF!</definedName>
    <definedName name="MO_PISO_PULI_VIOL">#REF!</definedName>
    <definedName name="MO_PISO_ZOCALO" localSheetId="2">#REF!</definedName>
    <definedName name="MO_PISO_ZOCALO">#REF!</definedName>
    <definedName name="MO_REPELLO" localSheetId="2">#REF!</definedName>
    <definedName name="MO_REPELLO">#REF!</definedName>
    <definedName name="MO_RESANE_FROTA" localSheetId="2">#REF!</definedName>
    <definedName name="MO_RESANE_FROTA">#REF!</definedName>
    <definedName name="MO_RESANE_GOMA" localSheetId="2">#REF!</definedName>
    <definedName name="MO_RESANE_GOMA">#REF!</definedName>
    <definedName name="MO_SUBIDA_BLOCK_4_1NIVEL" localSheetId="2">#REF!</definedName>
    <definedName name="MO_SUBIDA_BLOCK_4_1NIVEL">#REF!</definedName>
    <definedName name="MO_SUBIDA_BLOCK_6_1NIVEL" localSheetId="2">#REF!</definedName>
    <definedName name="MO_SUBIDA_BLOCK_6_1NIVEL">#REF!</definedName>
    <definedName name="MO_SUBIDA_BLOCK_8_1NIVEL" localSheetId="2">#REF!</definedName>
    <definedName name="MO_SUBIDA_BLOCK_8_1NIVEL">#REF!</definedName>
    <definedName name="MO_SUBIDA_CEMENTO_1NIVEL" localSheetId="2">#REF!</definedName>
    <definedName name="MO_SUBIDA_CEMENTO_1NIVEL">#REF!</definedName>
    <definedName name="MO_SUBIDA_MADERA_1NIVEL" localSheetId="2">#REF!</definedName>
    <definedName name="MO_SUBIDA_MADERA_1NIVEL">#REF!</definedName>
    <definedName name="MO_SUBIR_AGREGADO_1Nivel" localSheetId="2">#REF!</definedName>
    <definedName name="MO_SUBIR_AGREGADO_1Nivel">#REF!</definedName>
    <definedName name="MO_SubirAcero_1Niv" localSheetId="2">#REF!</definedName>
    <definedName name="MO_SubirAcero_1Niv">#REF!</definedName>
    <definedName name="MO_ZABALETA_PISO" localSheetId="2">#REF!</definedName>
    <definedName name="MO_ZABALETA_PISO">#REF!</definedName>
    <definedName name="MO_ZABALETA_TECHO" localSheetId="2">#REF!</definedName>
    <definedName name="MO_ZABALETA_TECHO">#REF!</definedName>
    <definedName name="MOA">[28]Jornal!$D$178</definedName>
    <definedName name="MOACERA" localSheetId="2">#REF!</definedName>
    <definedName name="MOACERA">#REF!</definedName>
    <definedName name="moacero">'[39]Analisis Unit. '!$G$9</definedName>
    <definedName name="moaceroaltaresitencia" localSheetId="2">#REF!</definedName>
    <definedName name="moaceroaltaresitencia">#REF!</definedName>
    <definedName name="MOBADEN" localSheetId="2">#REF!</definedName>
    <definedName name="MOBADEN">#REF!</definedName>
    <definedName name="MOBASECON" localSheetId="2">#REF!</definedName>
    <definedName name="MOBASECON">#REF!</definedName>
    <definedName name="MOCANTOS" localSheetId="2">#REF!</definedName>
    <definedName name="MOCANTOS">#REF!</definedName>
    <definedName name="MOCAPATER" localSheetId="2">#REF!</definedName>
    <definedName name="MOCAPATER">#REF!</definedName>
    <definedName name="MOCARETEO" localSheetId="2">#REF!</definedName>
    <definedName name="MOCARETEO">#REF!</definedName>
    <definedName name="mocarpinteria" localSheetId="2">#REF!</definedName>
    <definedName name="mocarpinteria">#REF!</definedName>
    <definedName name="MOCERCRI1520PARED" localSheetId="2">#REF!</definedName>
    <definedName name="MOCERCRI1520PARED">#REF!</definedName>
    <definedName name="MOCERIMP1520PARED" localSheetId="2">#REF!</definedName>
    <definedName name="MOCERIMP1520PARED">#REF!</definedName>
    <definedName name="MOCONTEN553015" localSheetId="2">#REF!</definedName>
    <definedName name="MOCONTEN553015">#REF!</definedName>
    <definedName name="MODEMCIMPIEDRA" localSheetId="2">#REF!</definedName>
    <definedName name="MODEMCIMPIEDRA">#REF!</definedName>
    <definedName name="MODEMCIMVIEHSIMPLE" localSheetId="2">#REF!</definedName>
    <definedName name="MODEMCIMVIEHSIMPLE">#REF!</definedName>
    <definedName name="MODEMMUROHA" localSheetId="2">#REF!</definedName>
    <definedName name="MODEMMUROHA">#REF!</definedName>
    <definedName name="MODEMMUROPIE" localSheetId="2">#REF!</definedName>
    <definedName name="MODEMMUROPIE">#REF!</definedName>
    <definedName name="MODEMMUROTAPIA" localSheetId="2">#REF!</definedName>
    <definedName name="MODEMMUROTAPIA">#REF!</definedName>
    <definedName name="MODEMOLERCIMHA" localSheetId="2">#REF!</definedName>
    <definedName name="MODEMOLERCIMHA">#REF!</definedName>
    <definedName name="MODEMTECHOTEJA" localSheetId="2">#REF!</definedName>
    <definedName name="MODEMTECHOTEJA">#REF!</definedName>
    <definedName name="MOEMPANETECOL" localSheetId="2">#REF!</definedName>
    <definedName name="MOEMPANETECOL">#REF!</definedName>
    <definedName name="MOEMPANETEEXT" localSheetId="2">#REF!</definedName>
    <definedName name="MOEMPANETEEXT">#REF!</definedName>
    <definedName name="MOEMPANETEINT" localSheetId="2">#REF!</definedName>
    <definedName name="MOEMPANETEINT">#REF!</definedName>
    <definedName name="MOEMPANETETECHO" localSheetId="2">#REF!</definedName>
    <definedName name="MOEMPANETETECHO">#REF!</definedName>
    <definedName name="MOENCTCANTEP" localSheetId="2">#REF!</definedName>
    <definedName name="MOENCTCANTEP">#REF!</definedName>
    <definedName name="MOENCTCCAVA" localSheetId="2">#REF!</definedName>
    <definedName name="MOENCTCCAVA">#REF!</definedName>
    <definedName name="MOENCTCCOL30" localSheetId="2">#REF!</definedName>
    <definedName name="MOENCTCCOL30">#REF!</definedName>
    <definedName name="MOENCTCCOL4050" localSheetId="2">#REF!</definedName>
    <definedName name="MOENCTCCOL4050">#REF!</definedName>
    <definedName name="MOENCTCDINT" localSheetId="2">#REF!</definedName>
    <definedName name="MOENCTCDINT">#REF!</definedName>
    <definedName name="MOENCTCLOSA3AGUA" localSheetId="2">#REF!</definedName>
    <definedName name="MOENCTCLOSA3AGUA">#REF!</definedName>
    <definedName name="MOENCTCLOSAPLA" localSheetId="2">#REF!</definedName>
    <definedName name="MOENCTCLOSAPLA">#REF!</definedName>
    <definedName name="MOENCTCMUROCARA" localSheetId="2">#REF!</definedName>
    <definedName name="MOENCTCMUROCARA">#REF!</definedName>
    <definedName name="MOENCTCRAMPA" localSheetId="2">#REF!</definedName>
    <definedName name="MOENCTCRAMPA">#REF!</definedName>
    <definedName name="MOENCTCVIGA2040" localSheetId="2">#REF!</definedName>
    <definedName name="MOENCTCVIGA2040">#REF!</definedName>
    <definedName name="MOENCTCVIGA3050" localSheetId="2">#REF!</definedName>
    <definedName name="MOENCTCVIGA3050">#REF!</definedName>
    <definedName name="MOENCTCVIGA3060" localSheetId="2">#REF!</definedName>
    <definedName name="MOENCTCVIGA3060">#REF!</definedName>
    <definedName name="MOENCTCVIGA4080" localSheetId="2">#REF!</definedName>
    <definedName name="MOENCTCVIGA4080">#REF!</definedName>
    <definedName name="MOESTRIAS" localSheetId="2">#REF!</definedName>
    <definedName name="MOESTRIAS">#REF!</definedName>
    <definedName name="MOFINOBER" localSheetId="2">#REF!</definedName>
    <definedName name="MOFINOBER">#REF!</definedName>
    <definedName name="MOFINOHOR" localSheetId="2">#REF!</definedName>
    <definedName name="MOFINOHOR">#REF!</definedName>
    <definedName name="MOFINOINCL" localSheetId="2">#REF!</definedName>
    <definedName name="MOFINOINCL">#REF!</definedName>
    <definedName name="MOFRAGUACHE" localSheetId="2">#REF!</definedName>
    <definedName name="MOFRAGUACHE">#REF!</definedName>
    <definedName name="MOGOTEROCOL" localSheetId="2">#REF!</definedName>
    <definedName name="MOGOTEROCOL">#REF!</definedName>
    <definedName name="MOGOTERORAN" localSheetId="2">#REF!</definedName>
    <definedName name="MOGOTERORAN">#REF!</definedName>
    <definedName name="MOGRANITO25" localSheetId="2">#REF!</definedName>
    <definedName name="MOGRANITO25">#REF!</definedName>
    <definedName name="MOGRANITO30" localSheetId="2">#REF!</definedName>
    <definedName name="MOGRANITO30">#REF!</definedName>
    <definedName name="MOGRANITO40" localSheetId="2">#REF!</definedName>
    <definedName name="MOGRANITO40">#REF!</definedName>
    <definedName name="Mojado_en_Compactación_con_equipo" localSheetId="2">[9]Insumos!#REF!</definedName>
    <definedName name="Mojado_en_Compactación_con_equipo">[9]Insumos!#REF!</definedName>
    <definedName name="MOJO">[70]MOJornal!$A$7</definedName>
    <definedName name="MOLDE_ESTAMPADO" localSheetId="2">#REF!</definedName>
    <definedName name="MOLDE_ESTAMPADO">#REF!</definedName>
    <definedName name="MOLOSETATERRAZA" localSheetId="2">#REF!</definedName>
    <definedName name="MOLOSETATERRAZA">#REF!</definedName>
    <definedName name="MOMOSAICO" localSheetId="2">#REF!</definedName>
    <definedName name="MOMOSAICO">#REF!</definedName>
    <definedName name="MONATILLA" localSheetId="2">#REF!</definedName>
    <definedName name="MONATILLA">#REF!</definedName>
    <definedName name="MONTARCERCTE" localSheetId="2">#REF!</definedName>
    <definedName name="MONTARCERCTE">#REF!</definedName>
    <definedName name="MONTARMARCOCAOBA" localSheetId="2">#REF!</definedName>
    <definedName name="MONTARMARCOCAOBA">#REF!</definedName>
    <definedName name="MONTARMARCOCTE" localSheetId="2">#REF!</definedName>
    <definedName name="MONTARMARCOCTE">#REF!</definedName>
    <definedName name="MONTARMARCOMET" localSheetId="2">#REF!</definedName>
    <definedName name="MONTARMARCOMET">#REF!</definedName>
    <definedName name="MONTARPTACORRER1" localSheetId="2">#REF!</definedName>
    <definedName name="MONTARPTACORRER1">#REF!</definedName>
    <definedName name="MONTARPTACORRER2" localSheetId="2">#REF!</definedName>
    <definedName name="MONTARPTACORRER2">#REF!</definedName>
    <definedName name="MONTARPTAPANEL" localSheetId="2">#REF!</definedName>
    <definedName name="MONTARPTAPANEL">#REF!</definedName>
    <definedName name="MONTARPTAPINO" localSheetId="2">#REF!</definedName>
    <definedName name="MONTARPTAPINO">#REF!</definedName>
    <definedName name="MONTARPTAPLUM" localSheetId="2">#REF!</definedName>
    <definedName name="MONTARPTAPLUM">#REF!</definedName>
    <definedName name="MONTARPTAPLY" localSheetId="2">#REF!</definedName>
    <definedName name="MONTARPTAPLY">#REF!</definedName>
    <definedName name="MONTARPTAVAIVEN" localSheetId="2">#REF!</definedName>
    <definedName name="MONTARPTAVAIVEN">#REF!</definedName>
    <definedName name="MONTURAPU" localSheetId="2">#REF!</definedName>
    <definedName name="MONTURAPU">#REF!</definedName>
    <definedName name="MOPIEDRA" localSheetId="2">#REF!</definedName>
    <definedName name="MOPIEDRA">#REF!</definedName>
    <definedName name="mopintura">'[39]Analisis Unit. '!$F$27</definedName>
    <definedName name="MOPINTURAAGUA" localSheetId="2">#REF!</definedName>
    <definedName name="MOPINTURAAGUA">#REF!</definedName>
    <definedName name="MOPINTURAMANT" localSheetId="2">#REF!</definedName>
    <definedName name="MOPINTURAMANT">#REF!</definedName>
    <definedName name="MOPISOCERAMICA" localSheetId="2">#REF!</definedName>
    <definedName name="MOPISOCERAMICA">#REF!</definedName>
    <definedName name="MOPISOCERCRI11520" localSheetId="2">#REF!</definedName>
    <definedName name="MOPISOCERCRI11520">#REF!</definedName>
    <definedName name="MOPISOCERCRI1520" localSheetId="2">#REF!</definedName>
    <definedName name="MOPISOCERCRI1520">#REF!</definedName>
    <definedName name="MOPISOCERIMP1520" localSheetId="2">#REF!</definedName>
    <definedName name="MOPISOCERIMP1520">#REF!</definedName>
    <definedName name="MOPISOFERIA" localSheetId="2">#REF!</definedName>
    <definedName name="MOPISOFERIA">#REF!</definedName>
    <definedName name="MOPISOFROTADO" localSheetId="2">#REF!</definedName>
    <definedName name="MOPISOFROTADO">#REF!</definedName>
    <definedName name="MOPISOFROTAVIOL" localSheetId="2">#REF!</definedName>
    <definedName name="MOPISOFROTAVIOL">#REF!</definedName>
    <definedName name="MOPISOHORMPUL" localSheetId="2">#REF!</definedName>
    <definedName name="MOPISOHORMPUL">#REF!</definedName>
    <definedName name="MOPISORENOPULID" localSheetId="2">#REF!</definedName>
    <definedName name="MOPISORENOPULID">#REF!</definedName>
    <definedName name="MOPULIDO" localSheetId="2">#REF!</definedName>
    <definedName name="MOPULIDO">#REF!</definedName>
    <definedName name="MOQUICIOS" localSheetId="2">#REF!</definedName>
    <definedName name="MOQUICIOS">#REF!</definedName>
    <definedName name="MOREGISTRO" localSheetId="2">#REF!</definedName>
    <definedName name="MOREGISTRO">#REF!</definedName>
    <definedName name="MOREPELLO" localSheetId="2">#REF!</definedName>
    <definedName name="MOREPELLO">#REF!</definedName>
    <definedName name="MORESANE" localSheetId="2">#REF!</definedName>
    <definedName name="MORESANE">#REF!</definedName>
    <definedName name="morfraguache">'[39]Analisis Unit. '!$F$96</definedName>
    <definedName name="morpanete">'[39]Analisis Unit. '!$F$85</definedName>
    <definedName name="MORTB">'[23]Analisis Detallado'!#REF!</definedName>
    <definedName name="mortero.1.4.pañete">'[38]Ana. Horm mexc mort'!$D$85</definedName>
    <definedName name="MORTERO110" localSheetId="2">#REF!</definedName>
    <definedName name="MORTERO110">#REF!</definedName>
    <definedName name="MORTERO12" localSheetId="2">#REF!</definedName>
    <definedName name="MORTERO12">#REF!</definedName>
    <definedName name="MORTERO13" localSheetId="2">#REF!</definedName>
    <definedName name="MORTERO13">#REF!</definedName>
    <definedName name="MORTERO14" localSheetId="2">#REF!</definedName>
    <definedName name="MORTERO14">#REF!</definedName>
    <definedName name="Mosaico_Fondo_Blanco_30x30____Corriente" localSheetId="2">[9]Insumos!#REF!</definedName>
    <definedName name="Mosaico_Fondo_Blanco_30x30____Corriente">[9]Insumos!#REF!</definedName>
    <definedName name="mosbotichinorojo" localSheetId="2">#REF!</definedName>
    <definedName name="mosbotichinorojo">#REF!</definedName>
    <definedName name="MOTONIVELADORA" localSheetId="2">#REF!</definedName>
    <definedName name="MOTONIVELADORA">#REF!</definedName>
    <definedName name="MOTRAMPA" localSheetId="2">#REF!</definedName>
    <definedName name="MOTRAMPA">#REF!</definedName>
    <definedName name="MOV_7" localSheetId="2">'[71]mov. de tierra'!#REF!</definedName>
    <definedName name="MOV_7">'[71]mov. de tierra'!#REF!</definedName>
    <definedName name="MOZABALETAPISO" localSheetId="2">#REF!</definedName>
    <definedName name="MOZABALETAPISO">#REF!</definedName>
    <definedName name="MOZABALETATECHO" localSheetId="2">#REF!</definedName>
    <definedName name="MOZABALETATECHO">#REF!</definedName>
    <definedName name="mozaicoFG" localSheetId="2">#REF!</definedName>
    <definedName name="mozaicoFG">#REF!</definedName>
    <definedName name="MTG">'[72]m.t C'!$I$18</definedName>
    <definedName name="MULTI" localSheetId="2">[10]A!#REF!</definedName>
    <definedName name="MULTI">[10]A!#REF!</definedName>
    <definedName name="MURO30" localSheetId="2">#REF!</definedName>
    <definedName name="MURO30">#REF!</definedName>
    <definedName name="MUROBOVEDA12A10X2AD" localSheetId="2">#REF!</definedName>
    <definedName name="MUROBOVEDA12A10X2AD">#REF!</definedName>
    <definedName name="muros" localSheetId="2">[10]A!#REF!</definedName>
    <definedName name="muros">[10]A!#REF!</definedName>
    <definedName name="MV" localSheetId="2">[53]Presup.!#REF!</definedName>
    <definedName name="MV">[53]Presup.!#REF!</definedName>
    <definedName name="MZNATILLA" localSheetId="2">#REF!</definedName>
    <definedName name="MZNATILLA">#REF!</definedName>
    <definedName name="NADA" localSheetId="2">#REF!</definedName>
    <definedName name="NADA">#REF!</definedName>
    <definedName name="NATILLA" localSheetId="2">#REF!</definedName>
    <definedName name="NATILLA">#REF!</definedName>
    <definedName name="NCLASI" localSheetId="2">#REF!</definedName>
    <definedName name="NCLASI">#REF!</definedName>
    <definedName name="NCLASII" localSheetId="2">#REF!</definedName>
    <definedName name="NCLASII">#REF!</definedName>
    <definedName name="NCLASIII" localSheetId="2">#REF!</definedName>
    <definedName name="NCLASIII">#REF!</definedName>
    <definedName name="NCLASIIII" localSheetId="2">#REF!</definedName>
    <definedName name="NCLASIIII">#REF!</definedName>
    <definedName name="NIPLE_ACERO_12x3" localSheetId="2">#REF!</definedName>
    <definedName name="NIPLE_ACERO_12x3">#REF!</definedName>
    <definedName name="NIPLE_ACERO_16x2" localSheetId="2">#REF!</definedName>
    <definedName name="NIPLE_ACERO_16x2">#REF!</definedName>
    <definedName name="NIPLE_ACERO_16x3" localSheetId="2">#REF!</definedName>
    <definedName name="NIPLE_ACERO_16x3">#REF!</definedName>
    <definedName name="NIPLE_ACERO_20x3" localSheetId="2">#REF!</definedName>
    <definedName name="NIPLE_ACERO_20x3">#REF!</definedName>
    <definedName name="NIPLE_ACERO_6x3" localSheetId="2">#REF!</definedName>
    <definedName name="NIPLE_ACERO_6x3">#REF!</definedName>
    <definedName name="NIPLE_ACERO_8x3" localSheetId="2">#REF!</definedName>
    <definedName name="NIPLE_ACERO_8x3">#REF!</definedName>
    <definedName name="NIPLE_ACERO_PLATILLADO_12x12" localSheetId="2">#REF!</definedName>
    <definedName name="NIPLE_ACERO_PLATILLADO_12x12">#REF!</definedName>
    <definedName name="NIPLE_ACERO_PLATILLADO_2x1" localSheetId="2">#REF!</definedName>
    <definedName name="NIPLE_ACERO_PLATILLADO_2x1">#REF!</definedName>
    <definedName name="NIPLE_ACERO_PLATILLADO_3x1" localSheetId="2">#REF!</definedName>
    <definedName name="NIPLE_ACERO_PLATILLADO_3x1">#REF!</definedName>
    <definedName name="NIPLE_ACERO_PLATILLADO_8x1" localSheetId="2">#REF!</definedName>
    <definedName name="NIPLE_ACERO_PLATILLADO_8x1">#REF!</definedName>
    <definedName name="NIPLE_CROMO_38x2_12" localSheetId="2">#REF!</definedName>
    <definedName name="NIPLE_CROMO_38x2_12">#REF!</definedName>
    <definedName name="NIPLE_HG_12x4" localSheetId="2">#REF!</definedName>
    <definedName name="NIPLE_HG_12x4">#REF!</definedName>
    <definedName name="NIPLE_HG_34x4" localSheetId="2">#REF!</definedName>
    <definedName name="NIPLE_HG_34x4">#REF!</definedName>
    <definedName name="NIPLE12X4HG" localSheetId="2">#REF!</definedName>
    <definedName name="NIPLE12X4HG">#REF!</definedName>
    <definedName name="NIPLE34X4HG" localSheetId="2">#REF!</definedName>
    <definedName name="NIPLE34X4HG">#REF!</definedName>
    <definedName name="NIPLECROM38X212" localSheetId="2">#REF!</definedName>
    <definedName name="NIPLECROM38X212">#REF!</definedName>
    <definedName name="nissan" localSheetId="2">'[26]Listado Equipos a utilizar'!#REF!</definedName>
    <definedName name="nissan">'[26]Listado Equipos a utilizar'!#REF!</definedName>
    <definedName name="No_al_Printer" localSheetId="2">#REF!</definedName>
    <definedName name="No_al_Printer">#REF!</definedName>
    <definedName name="num.meses" localSheetId="2">#REF!</definedName>
    <definedName name="num.meses">#REF!</definedName>
    <definedName name="numero">ROUND(#REF!*#REF!,2)</definedName>
    <definedName name="o">[21]analisis!$F$5</definedName>
    <definedName name="obi" localSheetId="2">#REF!</definedName>
    <definedName name="obi">#REF!</definedName>
    <definedName name="obii" localSheetId="2">#REF!</definedName>
    <definedName name="obii">#REF!</definedName>
    <definedName name="obiii" localSheetId="2">#REF!</definedName>
    <definedName name="obiii">#REF!</definedName>
    <definedName name="obiiii" localSheetId="2">#REF!</definedName>
    <definedName name="obiiii">#REF!</definedName>
    <definedName name="Obra___Puente_Sobre_el_Matayaya__Carretera_Las_Matas_Elias_Pina">"proyecto"</definedName>
    <definedName name="OBRA_MANO" localSheetId="2">#REF!</definedName>
    <definedName name="OBRA_MANO">#REF!</definedName>
    <definedName name="Obrero_Dia">[32]MO!$C$11</definedName>
    <definedName name="Obrero_Hr">[73]MO!$D$11</definedName>
    <definedName name="OdeMElect" localSheetId="2">[59]INSUMOS!#REF!</definedName>
    <definedName name="OdeMElect">[59]INSUMOS!#REF!</definedName>
    <definedName name="OdeMPlomeria" localSheetId="2">[59]INSUMOS!#REF!</definedName>
    <definedName name="OdeMPlomeria">[59]INSUMOS!#REF!</definedName>
    <definedName name="ofi" localSheetId="2">#REF!</definedName>
    <definedName name="ofi">#REF!</definedName>
    <definedName name="ofii" localSheetId="2">#REF!</definedName>
    <definedName name="ofii">#REF!</definedName>
    <definedName name="ofiii" localSheetId="2">#REF!</definedName>
    <definedName name="ofiii">#REF!</definedName>
    <definedName name="ofiiii" localSheetId="2">#REF!</definedName>
    <definedName name="ofiiii">#REF!</definedName>
    <definedName name="OISOE" localSheetId="2">#REF!</definedName>
    <definedName name="OISOE">#REF!</definedName>
    <definedName name="omencofrado" localSheetId="2">'[30]O.M. y Salarios'!#REF!</definedName>
    <definedName name="omencofrado">'[30]O.M. y Salarios'!#REF!</definedName>
    <definedName name="OP" localSheetId="2">[10]A!#REF!</definedName>
    <definedName name="OP">[10]A!#REF!</definedName>
    <definedName name="OP_Cargador_Frontal_de_Neumaticos_con_Pot.___130_H.P.">'[37]MANO DE OBRA'!$C$18</definedName>
    <definedName name="OP_Motoniveladora_con_Pot.___125__H.P.">'[37]MANO DE OBRA'!$C$16</definedName>
    <definedName name="opala">[68]Salarios!$D$16</definedName>
    <definedName name="OPERADOR_GREADER" localSheetId="2">#REF!</definedName>
    <definedName name="OPERADOR_GREADER">#REF!</definedName>
    <definedName name="OPERADOR_PALA" localSheetId="2">#REF!</definedName>
    <definedName name="OPERADOR_PALA">#REF!</definedName>
    <definedName name="OPERADOR_TRACTOR" localSheetId="2">#REF!</definedName>
    <definedName name="OPERADOR_TRACTOR">#REF!</definedName>
    <definedName name="Operadorgrader">[29]OBRAMANO!$F$74</definedName>
    <definedName name="operadorpala">[29]OBRAMANO!$F$72</definedName>
    <definedName name="operadorretro">[29]OBRAMANO!$F$77</definedName>
    <definedName name="operadorrodillo">[29]OBRAMANO!$F$75</definedName>
    <definedName name="operadortractor">[29]OBRAMANO!$F$76</definedName>
    <definedName name="Operario_1ra" localSheetId="2">#REF!</definedName>
    <definedName name="Operario_1ra">#REF!</definedName>
    <definedName name="Operario_2da" localSheetId="2">#REF!</definedName>
    <definedName name="Operario_2da">#REF!</definedName>
    <definedName name="Operario_3ra" localSheetId="2">#REF!</definedName>
    <definedName name="Operario_3ra">#REF!</definedName>
    <definedName name="OPERARIOPRIMERA">[64]SALARIOS!$C$10</definedName>
    <definedName name="OPERMAN" localSheetId="2">#REF!</definedName>
    <definedName name="OPERMAN">#REF!</definedName>
    <definedName name="OPERPAL" localSheetId="2">#REF!</definedName>
    <definedName name="OPERPAL">#REF!</definedName>
    <definedName name="ORI12FBCO" localSheetId="2">#REF!</definedName>
    <definedName name="ORI12FBCO">#REF!</definedName>
    <definedName name="ORI12FBCOFLUX" localSheetId="2">#REF!</definedName>
    <definedName name="ORI12FBCOFLUX">#REF!</definedName>
    <definedName name="ORI12FBCOFLUXPVC" localSheetId="2">#REF!</definedName>
    <definedName name="ORI12FBCOFLUXPVC">#REF!</definedName>
    <definedName name="ORI12FBCOPVC" localSheetId="2">#REF!</definedName>
    <definedName name="ORI12FBCOPVC">#REF!</definedName>
    <definedName name="ORI12FFLUXBCOCONTRA" localSheetId="2">#REF!</definedName>
    <definedName name="ORI12FFLUXBCOCONTRA">#REF!</definedName>
    <definedName name="ORI1FBCO" localSheetId="2">#REF!</definedName>
    <definedName name="ORI1FBCO">#REF!</definedName>
    <definedName name="ORI1FBCOFLUX" localSheetId="2">#REF!</definedName>
    <definedName name="ORI1FBCOFLUX">#REF!</definedName>
    <definedName name="ORI1FBCOFLUXPVC" localSheetId="2">#REF!</definedName>
    <definedName name="ORI1FBCOFLUXPVC">#REF!</definedName>
    <definedName name="ORI1FBCOPVC" localSheetId="2">#REF!</definedName>
    <definedName name="ORI1FBCOPVC">#REF!</definedName>
    <definedName name="ORINAL12" localSheetId="2">#REF!</definedName>
    <definedName name="ORINAL12">#REF!</definedName>
    <definedName name="ORINALFALDA" localSheetId="2">#REF!</definedName>
    <definedName name="ORINALFALDA">#REF!</definedName>
    <definedName name="ORINALPEQ" localSheetId="2">#REF!</definedName>
    <definedName name="ORINALPEQ">#REF!</definedName>
    <definedName name="ORINALSENCILLO" localSheetId="2">#REF!</definedName>
    <definedName name="ORINALSENCILLO">#REF!</definedName>
    <definedName name="ORIPEQBCO" localSheetId="2">#REF!</definedName>
    <definedName name="ORIPEQBCO">#REF!</definedName>
    <definedName name="ORIPEQBCOPVC" localSheetId="2">#REF!</definedName>
    <definedName name="ORIPEQBCOPVC">#REF!</definedName>
    <definedName name="OTR_15" localSheetId="2">#REF!</definedName>
    <definedName name="OTR_15">#REF!</definedName>
    <definedName name="OTR_20" localSheetId="2">#REF!</definedName>
    <definedName name="OTR_20">#REF!</definedName>
    <definedName name="OTR_25" localSheetId="2">#REF!</definedName>
    <definedName name="OTR_25">#REF!</definedName>
    <definedName name="OTR_26" localSheetId="2">#REF!</definedName>
    <definedName name="OTR_26">#REF!</definedName>
    <definedName name="OTR_27" localSheetId="2">#REF!</definedName>
    <definedName name="OTR_27">#REF!</definedName>
    <definedName name="OTR_28" localSheetId="2">#REF!</definedName>
    <definedName name="OTR_28">#REF!</definedName>
    <definedName name="OTR_29" localSheetId="2">#REF!</definedName>
    <definedName name="OTR_29">#REF!</definedName>
    <definedName name="OTR_30" localSheetId="2">#REF!</definedName>
    <definedName name="OTR_30">#REF!</definedName>
    <definedName name="otractor">[68]Salarios!$D$14</definedName>
    <definedName name="OXIDOROJO" localSheetId="2">#REF!</definedName>
    <definedName name="OXIDOROJO">#REF!</definedName>
    <definedName name="OXIGENO_CIL" localSheetId="2">#REF!</definedName>
    <definedName name="OXIGENO_CIL">#REF!</definedName>
    <definedName name="P" localSheetId="2">#REF!</definedName>
    <definedName name="P">#REF!</definedName>
    <definedName name="p.acera.horm">'[25]Analisis Unitarios'!$E$1580</definedName>
    <definedName name="p.acometida.agua.media">'[25]Analisis Unitarios'!$E$1182</definedName>
    <definedName name="p.bord.conten">'[25]Analisis Unitarios'!$E$1564</definedName>
    <definedName name="p.camp">'[25]Analisis Unitarios'!$E$237</definedName>
    <definedName name="p.cap.horm.2.5pulg">'[25]Analisis Unitarios'!$E$1764</definedName>
    <definedName name="p.cap.horm.2pulg">'[25]Analisis Unitarios'!$E$1765</definedName>
    <definedName name="p.demoli.acera">'[25]Analisis Unitarios'!$E$1632</definedName>
    <definedName name="p.demoli.conten">'[25]Analisis Unitarios'!$E$1645</definedName>
    <definedName name="p.demolicion.registro">'[25]Analisis Unitarios'!$E$1659</definedName>
    <definedName name="p.des.mov">'[25]Analisis Unitarios'!$F$222</definedName>
    <definedName name="p.desvio.provi">'[25]Analisis Unitarios'!$E$255</definedName>
    <definedName name="p.esc.superficie">'[25]Analisis Unitarios'!$E$656</definedName>
    <definedName name="p.exc.equipo.3m">'[25]Analisis Unitarios'!$E$534</definedName>
    <definedName name="p.exc.mano.carguio.bote.1erkm">'[25]Analisis Unitarios'!$E$558</definedName>
    <definedName name="p.imbornal.3parrillas">'[25]Analisis Unitarios'!$E$1248</definedName>
    <definedName name="p.ing">'[25]Analisis Unitarios'!$E$195</definedName>
    <definedName name="p.limpieza.ml.alc">'[25]Analisis Unitarios'!$E$570</definedName>
    <definedName name="p.mant.tran">'[25]Analisis Unitarios'!$E$275</definedName>
    <definedName name="p.obra.entrega">'[25]Analisis Unitarios'!$E$1470</definedName>
    <definedName name="p.registro.3.4X3.4">'[25]Analisis Unitarios'!$E$1329</definedName>
    <definedName name="p.registro.de.3.6a3.4X3.0">'[25]Analisis Unitarios'!$E$1548</definedName>
    <definedName name="p.rem.tub.24">'[25]Analisis Unitarios'!$E$1600</definedName>
    <definedName name="p.rem.tub.8">'[25]Analisis Unitarios'!$E$1618</definedName>
    <definedName name="p.riego.adherencia">'[25]Analisis Unitarios'!$E$1750</definedName>
    <definedName name="p.riego.imp">'[25]Analisis Unitarios'!$E$1739</definedName>
    <definedName name="p.sum.coloc.arena">'[25]Analisis Unitarios'!$E$600</definedName>
    <definedName name="p.sum.reg.niv.base">'[25]Analisis Unitarios'!$E$625</definedName>
    <definedName name="p.sum.reg.niv.subbase">'[25]Analisis Unitarios'!$E$636</definedName>
    <definedName name="p.term.sub.rasante">'[25]Analisis Unitarios'!$E$647</definedName>
    <definedName name="P.U." localSheetId="2">#REF!</definedName>
    <definedName name="P.U.">#REF!</definedName>
    <definedName name="P.U.Amercoat_385ASA">[74]Insumos!$E$15</definedName>
    <definedName name="P.U.Amercoat_385ASA_2">#N/A</definedName>
    <definedName name="P.U.Amercoat_385ASA_3">#N/A</definedName>
    <definedName name="P.U.Dimecote9">[74]Insumos!$E$13</definedName>
    <definedName name="P.U.Dimecote9_2">#N/A</definedName>
    <definedName name="P.U.Dimecote9_3">#N/A</definedName>
    <definedName name="P.U.Thinner1000">[74]Insumos!$E$12</definedName>
    <definedName name="P.U.Thinner1000_2">#N/A</definedName>
    <definedName name="P.U.Thinner1000_3">#N/A</definedName>
    <definedName name="P.U.Urethane_Acrilico">[74]Insumos!$E$17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2">#REF!</definedName>
    <definedName name="P1XE">#REF!</definedName>
    <definedName name="P1XT" localSheetId="2">#REF!</definedName>
    <definedName name="P1XT">#REF!</definedName>
    <definedName name="P1YE" localSheetId="2">#REF!</definedName>
    <definedName name="P1YE">#REF!</definedName>
    <definedName name="P1YT" localSheetId="2">#REF!</definedName>
    <definedName name="P1YT">#REF!</definedName>
    <definedName name="P2XE" localSheetId="2">#REF!</definedName>
    <definedName name="P2XE">#REF!</definedName>
    <definedName name="P2XT" localSheetId="2">#REF!</definedName>
    <definedName name="P2XT">#REF!</definedName>
    <definedName name="P2YE" localSheetId="2">#REF!</definedName>
    <definedName name="P2YE">#REF!</definedName>
    <definedName name="P3XE" localSheetId="2">#REF!</definedName>
    <definedName name="P3XE">#REF!</definedName>
    <definedName name="P3XT" localSheetId="2">#REF!</definedName>
    <definedName name="P3XT">#REF!</definedName>
    <definedName name="P3YE" localSheetId="2">#REF!</definedName>
    <definedName name="P3YE">#REF!</definedName>
    <definedName name="P3YT" localSheetId="2">#REF!</definedName>
    <definedName name="P3YT">#REF!</definedName>
    <definedName name="P4XE" localSheetId="2">#REF!</definedName>
    <definedName name="P4XE">#REF!</definedName>
    <definedName name="P4XT" localSheetId="2">#REF!</definedName>
    <definedName name="P4XT">#REF!</definedName>
    <definedName name="P4YE" localSheetId="2">#REF!</definedName>
    <definedName name="P4YE">#REF!</definedName>
    <definedName name="P4YT" localSheetId="2">#REF!</definedName>
    <definedName name="P4YT">#REF!</definedName>
    <definedName name="P5XE" localSheetId="2">#REF!</definedName>
    <definedName name="P5XE">#REF!</definedName>
    <definedName name="P5YE" localSheetId="2">#REF!</definedName>
    <definedName name="P5YE">#REF!</definedName>
    <definedName name="P5YT" localSheetId="2">#REF!</definedName>
    <definedName name="P5YT">#REF!</definedName>
    <definedName name="P6XE" localSheetId="2">#REF!</definedName>
    <definedName name="P6XE">#REF!</definedName>
    <definedName name="P6XT" localSheetId="2">#REF!</definedName>
    <definedName name="P6XT">#REF!</definedName>
    <definedName name="P6YE" localSheetId="2">#REF!</definedName>
    <definedName name="P6YE">#REF!</definedName>
    <definedName name="P6YT" localSheetId="2">#REF!</definedName>
    <definedName name="P6YT">#REF!</definedName>
    <definedName name="P7XE" localSheetId="2">#REF!</definedName>
    <definedName name="P7XE">#REF!</definedName>
    <definedName name="P7YE" localSheetId="2">#REF!</definedName>
    <definedName name="P7YE">#REF!</definedName>
    <definedName name="P7YT" localSheetId="2">#REF!</definedName>
    <definedName name="P7YT">#REF!</definedName>
    <definedName name="PABR112EMT" localSheetId="2">#REF!</definedName>
    <definedName name="PABR112EMT">#REF!</definedName>
    <definedName name="PABR1HG" localSheetId="2">#REF!</definedName>
    <definedName name="PABR1HG">#REF!</definedName>
    <definedName name="PABR212HG" localSheetId="2">#REF!</definedName>
    <definedName name="PABR212HG">#REF!</definedName>
    <definedName name="PABR2HG" localSheetId="2">#REF!</definedName>
    <definedName name="PABR2HG">#REF!</definedName>
    <definedName name="PABR34HG" localSheetId="2">#REF!</definedName>
    <definedName name="PABR34HG">#REF!</definedName>
    <definedName name="PABR3HG" localSheetId="2">#REF!</definedName>
    <definedName name="PABR3HG">#REF!</definedName>
    <definedName name="PABR58PER" localSheetId="2">#REF!</definedName>
    <definedName name="PABR58PER">#REF!</definedName>
    <definedName name="PACERO1" localSheetId="2">#REF!</definedName>
    <definedName name="PACERO1">#REF!</definedName>
    <definedName name="PACERO12" localSheetId="2">#REF!</definedName>
    <definedName name="PACERO12">#REF!</definedName>
    <definedName name="PACERO1225" localSheetId="2">#REF!</definedName>
    <definedName name="PACERO1225">#REF!</definedName>
    <definedName name="PACERO14" localSheetId="2">#REF!</definedName>
    <definedName name="PACERO14">#REF!</definedName>
    <definedName name="PACERO34" localSheetId="2">#REF!</definedName>
    <definedName name="PACERO34">#REF!</definedName>
    <definedName name="PACERO38" localSheetId="2">#REF!</definedName>
    <definedName name="PACERO38">#REF!</definedName>
    <definedName name="PACERO3825" localSheetId="2">#REF!</definedName>
    <definedName name="PACERO3825">#REF!</definedName>
    <definedName name="PACERO601" localSheetId="2">#REF!</definedName>
    <definedName name="PACERO601">#REF!</definedName>
    <definedName name="PACERO6012" localSheetId="2">#REF!</definedName>
    <definedName name="PACERO6012">#REF!</definedName>
    <definedName name="PACERO601225" localSheetId="2">#REF!</definedName>
    <definedName name="PACERO601225">#REF!</definedName>
    <definedName name="PACERO6034" localSheetId="2">#REF!</definedName>
    <definedName name="PACERO6034">#REF!</definedName>
    <definedName name="PACERO6038" localSheetId="2">#REF!</definedName>
    <definedName name="PACERO6038">#REF!</definedName>
    <definedName name="PACERO603825" localSheetId="2">#REF!</definedName>
    <definedName name="PACERO603825">#REF!</definedName>
    <definedName name="PACEROMALLA" localSheetId="2">#REF!</definedName>
    <definedName name="PACEROMALLA">#REF!</definedName>
    <definedName name="PADOQUINCLASICOGRIS" localSheetId="2">#REF!</definedName>
    <definedName name="PADOQUINCLASICOGRIS">#REF!</definedName>
    <definedName name="PADOQUINCLASICOQUEMADO" localSheetId="2">#REF!</definedName>
    <definedName name="PADOQUINCLASICOQUEMADO">#REF!</definedName>
    <definedName name="PADOQUINCLASICOROJO" localSheetId="2">#REF!</definedName>
    <definedName name="PADOQUINCLASICOROJO">#REF!</definedName>
    <definedName name="PADOQUINCOLONIALGRIS" localSheetId="2">#REF!</definedName>
    <definedName name="PADOQUINCOLONIALGRIS">#REF!</definedName>
    <definedName name="PADOQUINCOLONIALROJO" localSheetId="2">#REF!</definedName>
    <definedName name="PADOQUINCOLONIALROJO">#REF!</definedName>
    <definedName name="PADOQUINMEDITERRANEODIAMANTEGRIS" localSheetId="2">#REF!</definedName>
    <definedName name="PADOQUINMEDITERRANEODIAMANTEGRIS">#REF!</definedName>
    <definedName name="PADOQUINMEDITERRANEODIAMANTEQUEMADO" localSheetId="2">#REF!</definedName>
    <definedName name="PADOQUINMEDITERRANEODIAMANTEQUEMADO">#REF!</definedName>
    <definedName name="PADOQUINMEDITERRANEODIAMANTEROJO" localSheetId="2">#REF!</definedName>
    <definedName name="PADOQUINMEDITERRANEODIAMANTEROJO">#REF!</definedName>
    <definedName name="PADOQUINMEDITERRANEOGRIS" localSheetId="2">#REF!</definedName>
    <definedName name="PADOQUINMEDITERRANEOGRIS">#REF!</definedName>
    <definedName name="PADOQUINMEDITERRANEOQUEMADO" localSheetId="2">#REF!</definedName>
    <definedName name="PADOQUINMEDITERRANEOQUEMADO">#REF!</definedName>
    <definedName name="PADOQUINMEDITERRANEOROJO" localSheetId="2">#REF!</definedName>
    <definedName name="PADOQUINMEDITERRANEOROJO">#REF!</definedName>
    <definedName name="PADOQUINOLYMPUSGRIS" localSheetId="2">#REF!</definedName>
    <definedName name="PADOQUINOLYMPUSGRIS">#REF!</definedName>
    <definedName name="PADOQUINOLYMPUSNEGRO" localSheetId="2">#REF!</definedName>
    <definedName name="PADOQUINOLYMPUSNEGRO">#REF!</definedName>
    <definedName name="PADOQUINOLYMPUSQUEMADO" localSheetId="2">#REF!</definedName>
    <definedName name="PADOQUINOLYMPUSQUEMADO">#REF!</definedName>
    <definedName name="PADOQUINOLYMPUSROJO" localSheetId="2">#REF!</definedName>
    <definedName name="PADOQUINOLYMPUSROJO">#REF!</definedName>
    <definedName name="pala" localSheetId="2">#REF!</definedName>
    <definedName name="pala">#REF!</definedName>
    <definedName name="PALA_950" localSheetId="2">#REF!</definedName>
    <definedName name="PALA_950">#REF!</definedName>
    <definedName name="Pala_Tramotina" localSheetId="2">[9]Insumos!#REF!</definedName>
    <definedName name="Pala_Tramotina">[9]Insumos!#REF!</definedName>
    <definedName name="PALM" localSheetId="2">#REF!</definedName>
    <definedName name="PALM">#REF!</definedName>
    <definedName name="PALPUA14" localSheetId="2">#REF!</definedName>
    <definedName name="PALPUA14">#REF!</definedName>
    <definedName name="PALPUA16" localSheetId="2">#REF!</definedName>
    <definedName name="PALPUA16">#REF!</definedName>
    <definedName name="PAMAEXT">[35]UASD!$F$3329</definedName>
    <definedName name="PAMAINT">[35]UASD!$F$3320</definedName>
    <definedName name="PANEL_DIST_24C" localSheetId="2">#REF!</definedName>
    <definedName name="PANEL_DIST_24C">#REF!</definedName>
    <definedName name="PANEL_DIST_32C" localSheetId="2">#REF!</definedName>
    <definedName name="PANEL_DIST_32C">#REF!</definedName>
    <definedName name="PANEL_DIST_4a8C" localSheetId="2">#REF!</definedName>
    <definedName name="PANEL_DIST_4a8C">#REF!</definedName>
    <definedName name="PANEL12CIR" localSheetId="2">#REF!</definedName>
    <definedName name="PANEL12CIR">#REF!</definedName>
    <definedName name="PANEL16CIR" localSheetId="2">#REF!</definedName>
    <definedName name="PANEL16CIR">#REF!</definedName>
    <definedName name="PANEL24CIR" localSheetId="2">#REF!</definedName>
    <definedName name="PANEL24CIR">#REF!</definedName>
    <definedName name="PANEL2CIR" localSheetId="2">#REF!</definedName>
    <definedName name="PANEL2CIR">#REF!</definedName>
    <definedName name="PANEL4CIR" localSheetId="2">#REF!</definedName>
    <definedName name="PANEL4CIR">#REF!</definedName>
    <definedName name="PANEL612CONTRA" localSheetId="2">#REF!</definedName>
    <definedName name="PANEL612CONTRA">#REF!</definedName>
    <definedName name="PANEL6CIR" localSheetId="2">#REF!</definedName>
    <definedName name="PANEL6CIR">#REF!</definedName>
    <definedName name="PANEL8CIR" localSheetId="2">#REF!</definedName>
    <definedName name="PANEL8CIR">#REF!</definedName>
    <definedName name="PanelDist_6a12_Circ_125a" localSheetId="2">#REF!</definedName>
    <definedName name="PanelDist_6a12_Circ_125a">#REF!</definedName>
    <definedName name="PANGULAR12X18" localSheetId="2">#REF!</definedName>
    <definedName name="PANGULAR12X18">#REF!</definedName>
    <definedName name="PANGULAR12X316" localSheetId="2">#REF!</definedName>
    <definedName name="PANGULAR12X316">#REF!</definedName>
    <definedName name="PANGULAR15X14" localSheetId="2">#REF!</definedName>
    <definedName name="PANGULAR15X14">#REF!</definedName>
    <definedName name="PANGULAR1X14" localSheetId="2">#REF!</definedName>
    <definedName name="PANGULAR1X14">#REF!</definedName>
    <definedName name="PANGULAR1X18" localSheetId="2">#REF!</definedName>
    <definedName name="PANGULAR1X18">#REF!</definedName>
    <definedName name="PANGULAR25X14" localSheetId="2">#REF!</definedName>
    <definedName name="PANGULAR25X14">#REF!</definedName>
    <definedName name="PANGULAR2X14" localSheetId="2">#REF!</definedName>
    <definedName name="PANGULAR2X14">#REF!</definedName>
    <definedName name="PANGULAR34X316" localSheetId="2">#REF!</definedName>
    <definedName name="PANGULAR34X316">#REF!</definedName>
    <definedName name="PANGULAR3X14" localSheetId="2">#REF!</definedName>
    <definedName name="PANGULAR3X14">#REF!</definedName>
    <definedName name="PARAGOMASCONTRA" localSheetId="2">#REF!</definedName>
    <definedName name="PARAGOMASCONTRA">#REF!</definedName>
    <definedName name="PARARRAYOS_9KV" localSheetId="2">#REF!</definedName>
    <definedName name="PARARRAYOS_9KV">#REF!</definedName>
    <definedName name="PASBLAMACANOR14X40X6" localSheetId="2">#REF!</definedName>
    <definedName name="PASBLAMACANOR14X40X6">#REF!</definedName>
    <definedName name="PBANERAHFBCA" localSheetId="2">#REF!</definedName>
    <definedName name="PBANERAHFBCA">#REF!</definedName>
    <definedName name="PBANERAHFCOL" localSheetId="2">#REF!</definedName>
    <definedName name="PBANERAHFCOL">#REF!</definedName>
    <definedName name="PBANERALIVBCA" localSheetId="2">#REF!</definedName>
    <definedName name="PBANERALIVBCA">#REF!</definedName>
    <definedName name="PBANERALIVCOL" localSheetId="2">#REF!</definedName>
    <definedName name="PBANERALIVCOL">#REF!</definedName>
    <definedName name="PBANERAPVCBCA" localSheetId="2">#REF!</definedName>
    <definedName name="PBANERAPVCBCA">#REF!</definedName>
    <definedName name="PBANERAPVCCOL" localSheetId="2">#REF!</definedName>
    <definedName name="PBANERAPVCCOL">#REF!</definedName>
    <definedName name="PBARRAC12" localSheetId="2">#REF!</definedName>
    <definedName name="PBARRAC12">#REF!</definedName>
    <definedName name="PBARRAC34" localSheetId="2">#REF!</definedName>
    <definedName name="PBARRAC34">#REF!</definedName>
    <definedName name="PBARRAC58" localSheetId="2">#REF!</definedName>
    <definedName name="PBARRAC58">#REF!</definedName>
    <definedName name="PBARRAT10" localSheetId="2">#REF!</definedName>
    <definedName name="PBARRAT10">#REF!</definedName>
    <definedName name="PBARRAT4" localSheetId="2">#REF!</definedName>
    <definedName name="PBARRAT4">#REF!</definedName>
    <definedName name="PBARRAT6" localSheetId="2">#REF!</definedName>
    <definedName name="PBARRAT6">#REF!</definedName>
    <definedName name="PBARRAT7" localSheetId="2">#REF!</definedName>
    <definedName name="PBARRAT7">#REF!</definedName>
    <definedName name="PBIDETBCO" localSheetId="2">#REF!</definedName>
    <definedName name="PBIDETBCO">#REF!</definedName>
    <definedName name="PBIDETCOL" localSheetId="2">#REF!</definedName>
    <definedName name="PBIDETCOL">#REF!</definedName>
    <definedName name="PBITUPOL25MM5" localSheetId="2">#REF!</definedName>
    <definedName name="PBITUPOL25MM5">#REF!</definedName>
    <definedName name="PBITUPOL3MM10" localSheetId="2">#REF!</definedName>
    <definedName name="PBITUPOL3MM10">#REF!</definedName>
    <definedName name="PBITUPOL4MM510" localSheetId="2">#REF!</definedName>
    <definedName name="PBITUPOL4MM510">#REF!</definedName>
    <definedName name="PBLINTEL6" localSheetId="2">#REF!</definedName>
    <definedName name="PBLINTEL6">#REF!</definedName>
    <definedName name="PBLINTEL6X8X8" localSheetId="2">#REF!</definedName>
    <definedName name="PBLINTEL6X8X8">#REF!</definedName>
    <definedName name="PBLOCK10" localSheetId="2">#REF!</definedName>
    <definedName name="PBLOCK10">#REF!</definedName>
    <definedName name="PBLOCK12" localSheetId="2">#REF!</definedName>
    <definedName name="PBLOCK12">#REF!</definedName>
    <definedName name="PBLOCK4" localSheetId="2">#REF!</definedName>
    <definedName name="PBLOCK4">#REF!</definedName>
    <definedName name="PBLOCK4BARRO" localSheetId="2">#REF!</definedName>
    <definedName name="PBLOCK4BARRO">#REF!</definedName>
    <definedName name="PBLOCK5" localSheetId="2">#REF!</definedName>
    <definedName name="PBLOCK5">#REF!</definedName>
    <definedName name="PBLOCK6" localSheetId="2">#REF!</definedName>
    <definedName name="PBLOCK6">#REF!</definedName>
    <definedName name="PBLOCK6BARRO" localSheetId="2">#REF!</definedName>
    <definedName name="PBLOCK6BARRO">#REF!</definedName>
    <definedName name="PBLOCK8" localSheetId="2">#REF!</definedName>
    <definedName name="PBLOCK8">#REF!</definedName>
    <definedName name="PBLOCK8BARRO" localSheetId="2">#REF!</definedName>
    <definedName name="PBLOCK8BARRO">#REF!</definedName>
    <definedName name="PBLOCKRUST4" localSheetId="2">#REF!</definedName>
    <definedName name="PBLOCKRUST4">#REF!</definedName>
    <definedName name="PBLOCKRUST8" localSheetId="2">#REF!</definedName>
    <definedName name="PBLOCKRUST8">#REF!</definedName>
    <definedName name="PBLOQUETECHO11X20X20GRIS" localSheetId="2">#REF!</definedName>
    <definedName name="PBLOQUETECHO11X20X20GRIS">#REF!</definedName>
    <definedName name="PBLOQUETECHO15X60COLOR" localSheetId="2">#REF!</definedName>
    <definedName name="PBLOQUETECHO15X60COLOR">#REF!</definedName>
    <definedName name="PBLOQUETECHO15X60GRIS" localSheetId="2">#REF!</definedName>
    <definedName name="PBLOQUETECHO15X60GRIS">#REF!</definedName>
    <definedName name="PBLOVIGA6" localSheetId="2">#REF!</definedName>
    <definedName name="PBLOVIGA6">#REF!</definedName>
    <definedName name="PBLOVIGA8" localSheetId="2">#REF!</definedName>
    <definedName name="PBLOVIGA8">#REF!</definedName>
    <definedName name="PBOTONTIMBRE" localSheetId="2">#REF!</definedName>
    <definedName name="PBOTONTIMBRE">#REF!</definedName>
    <definedName name="PCABASBACANOR" localSheetId="2">#REF!</definedName>
    <definedName name="PCABASBACANOR">#REF!</definedName>
    <definedName name="PCARRETILLA" localSheetId="2">#REF!</definedName>
    <definedName name="PCARRETILLA">#REF!</definedName>
    <definedName name="PCER01" localSheetId="2">#REF!</definedName>
    <definedName name="PCER01">#REF!</definedName>
    <definedName name="PCER02" localSheetId="2">#REF!</definedName>
    <definedName name="PCER02">#REF!</definedName>
    <definedName name="PCER03" localSheetId="2">#REF!</definedName>
    <definedName name="PCER03">#REF!</definedName>
    <definedName name="PCER04" localSheetId="2">#REF!</definedName>
    <definedName name="PCER04">#REF!</definedName>
    <definedName name="PCER05" localSheetId="2">#REF!</definedName>
    <definedName name="PCER05">#REF!</definedName>
    <definedName name="PCER06" localSheetId="2">#REF!</definedName>
    <definedName name="PCER06">#REF!</definedName>
    <definedName name="PCER07" localSheetId="2">#REF!</definedName>
    <definedName name="PCER07">#REF!</definedName>
    <definedName name="PCER08" localSheetId="2">#REF!</definedName>
    <definedName name="PCER08">#REF!</definedName>
    <definedName name="PCER09" localSheetId="2">#REF!</definedName>
    <definedName name="PCER09">#REF!</definedName>
    <definedName name="PCER10" localSheetId="2">#REF!</definedName>
    <definedName name="PCER10">#REF!</definedName>
    <definedName name="PCER11" localSheetId="2">#REF!</definedName>
    <definedName name="PCER11">#REF!</definedName>
    <definedName name="PCER12" localSheetId="2">#REF!</definedName>
    <definedName name="PCER12">#REF!</definedName>
    <definedName name="PCONVARTIE58" localSheetId="2">#REF!</definedName>
    <definedName name="PCONVARTIE58">#REF!</definedName>
    <definedName name="PCOPAF212" localSheetId="2">#REF!</definedName>
    <definedName name="PCOPAF212">#REF!</definedName>
    <definedName name="PCUBO10" localSheetId="2">#REF!</definedName>
    <definedName name="PCUBO10">#REF!</definedName>
    <definedName name="PCUBO8" localSheetId="2">#REF!</definedName>
    <definedName name="PCUBO8">#REF!</definedName>
    <definedName name="PD">'[56]mov. tierra'!$D$26</definedName>
    <definedName name="PDa">'[60]V.Tierras A'!$D$7</definedName>
    <definedName name="PDUCHA" localSheetId="2">#REF!</definedName>
    <definedName name="PDUCHA">#REF!</definedName>
    <definedName name="PEDRAPLEN">'[45]ANALISIS PARTIDAS CARRET.'!$H$424</definedName>
    <definedName name="PEON" localSheetId="2">#REF!</definedName>
    <definedName name="Peon" localSheetId="0">'[37]MANO DE OBRA'!$C$69</definedName>
    <definedName name="PEON">#REF!</definedName>
    <definedName name="Peon_1" localSheetId="2">#REF!</definedName>
    <definedName name="Peon_1">#REF!</definedName>
    <definedName name="Peon_Colchas">[40]MO!$B$11</definedName>
    <definedName name="PEONCARP" localSheetId="2">#REF!</definedName>
    <definedName name="PEONCARP">#REF!</definedName>
    <definedName name="Peones" localSheetId="2">#REF!</definedName>
    <definedName name="Peones">#REF!</definedName>
    <definedName name="Peones_2">#N/A</definedName>
    <definedName name="Peones_3">#N/A</definedName>
    <definedName name="PERFIL_CUADRADO_34">[40]INSU!$B$91</definedName>
    <definedName name="PERI" localSheetId="2">#REF!</definedName>
    <definedName name="PERI">#REF!</definedName>
    <definedName name="periche" localSheetId="2">#REF!</definedName>
    <definedName name="periche">#REF!</definedName>
    <definedName name="Pernos" localSheetId="2">#REF!</definedName>
    <definedName name="Pernos">#REF!</definedName>
    <definedName name="Pernos_2">"$#REF!.$B$68"</definedName>
    <definedName name="Pernos_3">"$#REF!.$B$68"</definedName>
    <definedName name="PESCOBAPLASTICA" localSheetId="2">#REF!</definedName>
    <definedName name="PESCOBAPLASTICA">#REF!</definedName>
    <definedName name="pesoportico" localSheetId="2">#REF!</definedName>
    <definedName name="pesoportico">#REF!</definedName>
    <definedName name="pesoportico_1">"$#REF!.$H$61"</definedName>
    <definedName name="pesoportico_2" localSheetId="2">#REF!</definedName>
    <definedName name="pesoportico_2">#REF!</definedName>
    <definedName name="pesoportico_3" localSheetId="2">#REF!</definedName>
    <definedName name="pesoportico_3">#REF!</definedName>
    <definedName name="PESTILLO" localSheetId="2">#REF!</definedName>
    <definedName name="PESTILLO">#REF!</definedName>
    <definedName name="PFREGADERO1" localSheetId="2">#REF!</definedName>
    <definedName name="PFREGADERO1">#REF!</definedName>
    <definedName name="PFREGADERO2" localSheetId="2">#REF!</definedName>
    <definedName name="PFREGADERO2">#REF!</definedName>
    <definedName name="PGLOBO6" localSheetId="2">#REF!</definedName>
    <definedName name="PGLOBO6">#REF!</definedName>
    <definedName name="PGRANITO30BCO" localSheetId="2">#REF!</definedName>
    <definedName name="PGRANITO30BCO">#REF!</definedName>
    <definedName name="PGRANITO30GRIS" localSheetId="2">#REF!</definedName>
    <definedName name="PGRANITO30GRIS">#REF!</definedName>
    <definedName name="PGRANITO40BCO" localSheetId="2">#REF!</definedName>
    <definedName name="PGRANITO40BCO">#REF!</definedName>
    <definedName name="PGRANITOBOTICELLI40BCO" localSheetId="2">#REF!</definedName>
    <definedName name="PGRANITOBOTICELLI40BCO">#REF!</definedName>
    <definedName name="PGRANITOBOTICELLI40COL" localSheetId="2">#REF!</definedName>
    <definedName name="PGRANITOBOTICELLI40COL">#REF!</definedName>
    <definedName name="PGRANITOPERROY40" localSheetId="2">#REF!</definedName>
    <definedName name="PGRANITOPERROY40">#REF!</definedName>
    <definedName name="PGRAPA1" localSheetId="2">#REF!</definedName>
    <definedName name="PGRAPA1">#REF!</definedName>
    <definedName name="PHCH23BCO" localSheetId="2">#REF!</definedName>
    <definedName name="PHCH23BCO">#REF!</definedName>
    <definedName name="PHCH23COL" localSheetId="2">#REF!</definedName>
    <definedName name="PHCH23COL">#REF!</definedName>
    <definedName name="PHCH23GRIS" localSheetId="2">#REF!</definedName>
    <definedName name="PHCH23GRIS">#REF!</definedName>
    <definedName name="PHCH4BCO" localSheetId="2">#REF!</definedName>
    <definedName name="PHCH4BCO">#REF!</definedName>
    <definedName name="PHCH4GRIS" localSheetId="2">#REF!</definedName>
    <definedName name="PHCH4GRIS">#REF!</definedName>
    <definedName name="PHCH4VERDE" localSheetId="2">#REF!</definedName>
    <definedName name="PHCH4VERDE">#REF!</definedName>
    <definedName name="PHCHBOTIBCO" localSheetId="2">#REF!</definedName>
    <definedName name="PHCHBOTIBCO">#REF!</definedName>
    <definedName name="PHCHBOTIVERDE" localSheetId="2">#REF!</definedName>
    <definedName name="PHCHBOTIVERDE">#REF!</definedName>
    <definedName name="PHCHPROYAL" localSheetId="2">#REF!</definedName>
    <definedName name="PHCHPROYAL">#REF!</definedName>
    <definedName name="PHCHSUPERBCO" localSheetId="2">#REF!</definedName>
    <definedName name="PHCHSUPERBCO">#REF!</definedName>
    <definedName name="PHCHSUPERCOL" localSheetId="2">#REF!</definedName>
    <definedName name="PHCHSUPERCOL">#REF!</definedName>
    <definedName name="PHCHSVIBRBCO" localSheetId="2">#REF!</definedName>
    <definedName name="PHCHSVIBRBCO">#REF!</definedName>
    <definedName name="PHCHSVIBRCOL" localSheetId="2">#REF!</definedName>
    <definedName name="PHCHSVIBRCOL">#REF!</definedName>
    <definedName name="PHCHSVIBRGRIS" localSheetId="2">#REF!</definedName>
    <definedName name="PHCHSVIBRGRIS">#REF!</definedName>
    <definedName name="PHCHSVIBRRUSBCO" localSheetId="2">#REF!</definedName>
    <definedName name="PHCHSVIBRRUSBCO">#REF!</definedName>
    <definedName name="PHCHSVIBRRUSCOL" localSheetId="2">#REF!</definedName>
    <definedName name="PHCHSVIBRRUSCOL">#REF!</definedName>
    <definedName name="PHCHSVIBRRUSGRIS" localSheetId="2">#REF!</definedName>
    <definedName name="PHCHSVIBRRUSGRIS">#REF!</definedName>
    <definedName name="PIACRINT">[35]UASD!$F$3554</definedName>
    <definedName name="PICER">[35]UASD!$F$3459</definedName>
    <definedName name="pico" localSheetId="2">#REF!</definedName>
    <definedName name="pico">#REF!</definedName>
    <definedName name="pie" localSheetId="2">#REF!</definedName>
    <definedName name="pie">#REF!</definedName>
    <definedName name="PIEDRA" localSheetId="2">#REF!</definedName>
    <definedName name="PIEDRA">#REF!</definedName>
    <definedName name="Piedra_de_Río" localSheetId="2">[9]Insumos!#REF!</definedName>
    <definedName name="Piedra_de_Río">[9]Insumos!#REF!</definedName>
    <definedName name="PIEDRA_GAVIONE_M3">'[34]MATERIALES LISTADO'!$D$12</definedName>
    <definedName name="PIEDRA_GAVIONES" localSheetId="2">#REF!</definedName>
    <definedName name="PIEDRA_GAVIONES">#REF!</definedName>
    <definedName name="Piedra_para_Encache" localSheetId="2">[9]Insumos!#REF!</definedName>
    <definedName name="Piedra_para_Encache">[9]Insumos!#REF!</definedName>
    <definedName name="pilote" localSheetId="2">#REF!</definedName>
    <definedName name="pilote">#REF!</definedName>
    <definedName name="pilotes" localSheetId="2">#REF!</definedName>
    <definedName name="pilotes">#REF!</definedName>
    <definedName name="pinacrext2">'[35]anal term'!$G$1219</definedName>
    <definedName name="PINO">[75]insumos!$D$295</definedName>
    <definedName name="Pino_Bruto_Americano">[27]Insumos!$B$75:$D$75</definedName>
    <definedName name="PINO1X4X12" localSheetId="2">#REF!</definedName>
    <definedName name="PINO1X4X12">#REF!</definedName>
    <definedName name="PINO1X4X12TRAT" localSheetId="2">#REF!</definedName>
    <definedName name="PINO1X4X12TRAT">#REF!</definedName>
    <definedName name="PINOAME">[28]Mat!$D$46</definedName>
    <definedName name="pinobruto">[29]MATERIALES!$G$33</definedName>
    <definedName name="PINOBRUTO1x4x10" localSheetId="2">#REF!</definedName>
    <definedName name="PINOBRUTO1x4x10">#REF!</definedName>
    <definedName name="PINOBRUTO4x4x12" localSheetId="2">#REF!</definedName>
    <definedName name="PINOBRUTO4x4x12">#REF!</definedName>
    <definedName name="PINOBRUTOTRAT" localSheetId="2">#REF!</definedName>
    <definedName name="PINOBRUTOTRAT">#REF!</definedName>
    <definedName name="PINOBRUTOTRAT1x4x10" localSheetId="2">#REF!</definedName>
    <definedName name="PINOBRUTOTRAT1x4x10">#REF!</definedName>
    <definedName name="PINOBRUTOTRAT4x4x12" localSheetId="2">#REF!</definedName>
    <definedName name="PINOBRUTOTRAT4x4x12">#REF!</definedName>
    <definedName name="PINODOROBCOALA" localSheetId="2">#REF!</definedName>
    <definedName name="PINODOROBCOALA">#REF!</definedName>
    <definedName name="PINODOROBCOCORR" localSheetId="2">#REF!</definedName>
    <definedName name="PINODOROBCOCORR">#REF!</definedName>
    <definedName name="PINODOROBCOST" localSheetId="2">#REF!</definedName>
    <definedName name="PINODOROBCOST">#REF!</definedName>
    <definedName name="PINODOROCOLALA" localSheetId="2">#REF!</definedName>
    <definedName name="PINODOROCOLALA">#REF!</definedName>
    <definedName name="PINODOROFLUX" localSheetId="2">#REF!</definedName>
    <definedName name="PINODOROFLUX">#REF!</definedName>
    <definedName name="PINTACRIEXT" localSheetId="2">#REF!</definedName>
    <definedName name="PINTACRIEXT">#REF!</definedName>
    <definedName name="PINTACRIEXTAND" localSheetId="2">#REF!</definedName>
    <definedName name="PINTACRIEXTAND">#REF!</definedName>
    <definedName name="PINTACRIINT" localSheetId="2">#REF!</definedName>
    <definedName name="PINTACRIINT">#REF!</definedName>
    <definedName name="PINTECO" localSheetId="2">#REF!</definedName>
    <definedName name="PINTECO">#REF!</definedName>
    <definedName name="PINTEPOX" localSheetId="2">#REF!</definedName>
    <definedName name="PINTEPOX">#REF!</definedName>
    <definedName name="PINTERRUPOR1" localSheetId="2">#REF!</definedName>
    <definedName name="PINTERRUPOR1">#REF!</definedName>
    <definedName name="PINTERRUPTOR2" localSheetId="2">#REF!</definedName>
    <definedName name="PINTERRUPTOR2">#REF!</definedName>
    <definedName name="PINTERRUPTOR3" localSheetId="2">#REF!</definedName>
    <definedName name="PINTERRUPTOR3">#REF!</definedName>
    <definedName name="PINTERRUPTOR3VIAS" localSheetId="2">#REF!</definedName>
    <definedName name="PINTERRUPTOR3VIAS">#REF!</definedName>
    <definedName name="PINTERRUPTOR4VIAS" localSheetId="2">#REF!</definedName>
    <definedName name="PINTERRUPTOR4VIAS">#REF!</definedName>
    <definedName name="PINTERRUPTORPILOTO" localSheetId="2">#REF!</definedName>
    <definedName name="PINTERRUPTORPILOTO">#REF!</definedName>
    <definedName name="PINTERRUPTORSEG100A2P" localSheetId="2">#REF!</definedName>
    <definedName name="PINTERRUPTORSEG100A2P">#REF!</definedName>
    <definedName name="PINTERRUPTORSEG30A2P" localSheetId="2">#REF!</definedName>
    <definedName name="PINTERRUPTORSEG30A2P">#REF!</definedName>
    <definedName name="PINTERRUPTORSEG60A2P" localSheetId="2">#REF!</definedName>
    <definedName name="PINTERRUPTORSEG60A2P">#REF!</definedName>
    <definedName name="PINTLACA" localSheetId="2">#REF!</definedName>
    <definedName name="PINTLACA">#REF!</definedName>
    <definedName name="PINTMAN" localSheetId="2">#REF!</definedName>
    <definedName name="PINTMAN">#REF!</definedName>
    <definedName name="PINTMANAND" localSheetId="2">#REF!</definedName>
    <definedName name="PINTMANAND">#REF!</definedName>
    <definedName name="PINTURA_ACR_COLOR_PREPARADO" localSheetId="2">#REF!</definedName>
    <definedName name="PINTURA_ACR_COLOR_PREPARADO">#REF!</definedName>
    <definedName name="PINTURA_ACR_EXT" localSheetId="2">#REF!</definedName>
    <definedName name="PINTURA_ACR_EXT">#REF!</definedName>
    <definedName name="PINTURA_ACR_INT" localSheetId="2">#REF!</definedName>
    <definedName name="PINTURA_ACR_INT">#REF!</definedName>
    <definedName name="PINTURA_BASE" localSheetId="2">#REF!</definedName>
    <definedName name="PINTURA_BASE">#REF!</definedName>
    <definedName name="Pintura_Epóxica_Popular" localSheetId="2">#REF!</definedName>
    <definedName name="Pintura_Epóxica_Popular">#REF!</definedName>
    <definedName name="Pintura_Epóxica_Popular_2">#N/A</definedName>
    <definedName name="Pintura_Epóxica_Popular_3">#N/A</definedName>
    <definedName name="PINTURA_MANTENIMIENTO" localSheetId="2">#REF!</definedName>
    <definedName name="PINTURA_MANTENIMIENTO">#REF!</definedName>
    <definedName name="PINTURA_OXIDO_ROJO" localSheetId="2">#REF!</definedName>
    <definedName name="PINTURA_OXIDO_ROJO">#REF!</definedName>
    <definedName name="pinturas" localSheetId="2">#REF!</definedName>
    <definedName name="pinturas">#REF!</definedName>
    <definedName name="PISO_GRANITO_FONDO_BCO">[40]INSU!$B$103</definedName>
    <definedName name="PISO01" localSheetId="2">#REF!</definedName>
    <definedName name="PISO01">#REF!</definedName>
    <definedName name="PISO09" localSheetId="2">#REF!</definedName>
    <definedName name="PISO09">#REF!</definedName>
    <definedName name="PISOADOCLAGRIS" localSheetId="2">#REF!</definedName>
    <definedName name="PISOADOCLAGRIS">#REF!</definedName>
    <definedName name="PISOADOCLAQUEM" localSheetId="2">#REF!</definedName>
    <definedName name="PISOADOCLAQUEM">#REF!</definedName>
    <definedName name="PISOADOCLAROJO" localSheetId="2">#REF!</definedName>
    <definedName name="PISOADOCLAROJO">#REF!</definedName>
    <definedName name="PISOADOCOLGRIS" localSheetId="2">#REF!</definedName>
    <definedName name="PISOADOCOLGRIS">#REF!</definedName>
    <definedName name="PISOADOCOLROJO" localSheetId="2">#REF!</definedName>
    <definedName name="PISOADOCOLROJO">#REF!</definedName>
    <definedName name="PISOADOMEDGRIS" localSheetId="2">#REF!</definedName>
    <definedName name="PISOADOMEDGRIS">#REF!</definedName>
    <definedName name="PISOADOMEDQUEM" localSheetId="2">#REF!</definedName>
    <definedName name="PISOADOMEDQUEM">#REF!</definedName>
    <definedName name="PISOADOMEDROJO" localSheetId="2">#REF!</definedName>
    <definedName name="PISOADOMEDROJO">#REF!</definedName>
    <definedName name="PISOGRA1233030BCO" localSheetId="2">#REF!</definedName>
    <definedName name="PISOGRA1233030BCO">#REF!</definedName>
    <definedName name="PISOGRA1233030GRIS" localSheetId="2">#REF!</definedName>
    <definedName name="PISOGRA1233030GRIS">#REF!</definedName>
    <definedName name="PISOGRA1234040BCO" localSheetId="2">#REF!</definedName>
    <definedName name="PISOGRA1234040BCO">#REF!</definedName>
    <definedName name="PISOGRABOTI4040BCO" localSheetId="2">#REF!</definedName>
    <definedName name="PISOGRABOTI4040BCO">#REF!</definedName>
    <definedName name="PISOGRABOTI4040COL" localSheetId="2">#REF!</definedName>
    <definedName name="PISOGRABOTI4040COL">#REF!</definedName>
    <definedName name="PISOGRAPROY4040" localSheetId="2">#REF!</definedName>
    <definedName name="PISOGRAPROY4040">#REF!</definedName>
    <definedName name="PISOHFV10" localSheetId="2">#REF!</definedName>
    <definedName name="PISOHFV10">#REF!</definedName>
    <definedName name="PISOLADEXAPEQ" localSheetId="2">#REF!</definedName>
    <definedName name="PISOLADEXAPEQ">#REF!</definedName>
    <definedName name="PISOLADFERIAPEQ" localSheetId="2">#REF!</definedName>
    <definedName name="PISOLADFERIAPEQ">#REF!</definedName>
    <definedName name="PISOMOSROJ2525" localSheetId="2">#REF!</definedName>
    <definedName name="PISOMOSROJ2525">#REF!</definedName>
    <definedName name="PISOPUL10" localSheetId="2">#REF!</definedName>
    <definedName name="PISOPUL10">#REF!</definedName>
    <definedName name="PITACRILLICA" localSheetId="2">#REF!</definedName>
    <definedName name="PITACRILLICA">#REF!</definedName>
    <definedName name="PITECONOMICA" localSheetId="2">#REF!</definedName>
    <definedName name="PITECONOMICA">#REF!</definedName>
    <definedName name="pitesmalte" localSheetId="2">#REF!</definedName>
    <definedName name="pitesmalte">#REF!</definedName>
    <definedName name="PITMANTENIMIENTO" localSheetId="2">#REF!</definedName>
    <definedName name="PITMANTENIMIENTO">#REF!</definedName>
    <definedName name="pitoxidoverde" localSheetId="2">#REF!</definedName>
    <definedName name="pitoxidoverde">#REF!</definedName>
    <definedName name="PITSATINADA" localSheetId="2">#REF!</definedName>
    <definedName name="PITSATINADA">#REF!</definedName>
    <definedName name="pitsemiglos" localSheetId="2">#REF!</definedName>
    <definedName name="pitsemiglos">#REF!</definedName>
    <definedName name="pl">[21]analisis!$G$2432</definedName>
    <definedName name="Placas2" localSheetId="2">#REF!</definedName>
    <definedName name="Placas2">#REF!</definedName>
    <definedName name="PLADRILLO2X2X8" localSheetId="2">#REF!</definedName>
    <definedName name="PLADRILLO2X2X8">#REF!</definedName>
    <definedName name="PLADRILLO2X4X8" localSheetId="2">#REF!</definedName>
    <definedName name="PLADRILLO2X4X8">#REF!</definedName>
    <definedName name="PLAMPARAFLUORES24" localSheetId="2">#REF!</definedName>
    <definedName name="PLAMPARAFLUORES24">#REF!</definedName>
    <definedName name="PLAMPARAFLUORESSUP2TDIFTRANS" localSheetId="2">#REF!</definedName>
    <definedName name="PLAMPARAFLUORESSUP2TDIFTRANS">#REF!</definedName>
    <definedName name="Plancha_de_Plywood_4_x8_x3_4" localSheetId="2">#REF!</definedName>
    <definedName name="Plancha_de_Plywood_4_x8_x3_4">#REF!</definedName>
    <definedName name="Plancha_de_Plywood_4_x8_x3_4_2">#N/A</definedName>
    <definedName name="Plancha_de_Plywood_4_x8_x3_4_3">#N/A</definedName>
    <definedName name="PLANTA_ELECTRICA" localSheetId="2">#REF!</definedName>
    <definedName name="PLANTA_ELECTRICA">#REF!</definedName>
    <definedName name="Planta_Eléctrica_para_tesado" localSheetId="2">#REF!</definedName>
    <definedName name="Planta_Eléctrica_para_tesado">#REF!</definedName>
    <definedName name="Planta_Eléctrica_para_tesado_2">#N/A</definedName>
    <definedName name="Planta_Eléctrica_para_tesado_3">#N/A</definedName>
    <definedName name="PLASTICO">[40]INSU!$B$90</definedName>
    <definedName name="PLAVADERO1" localSheetId="2">#REF!</definedName>
    <definedName name="PLAVADERO1">#REF!</definedName>
    <definedName name="PLAVADERO2" localSheetId="2">#REF!</definedName>
    <definedName name="PLAVADERO2">#REF!</definedName>
    <definedName name="PLAVBCO" localSheetId="2">#REF!</definedName>
    <definedName name="PLAVBCO">#REF!</definedName>
    <definedName name="PLAVBCOPEQ" localSheetId="2">#REF!</definedName>
    <definedName name="PLAVBCOPEQ">#REF!</definedName>
    <definedName name="PLAVCOL" localSheetId="2">#REF!</definedName>
    <definedName name="PLAVCOL">#REF!</definedName>
    <definedName name="PLAVOVABCO" localSheetId="2">#REF!</definedName>
    <definedName name="PLAVOVABCO">#REF!</definedName>
    <definedName name="PLAVOVACOL" localSheetId="2">#REF!</definedName>
    <definedName name="PLAVOVACOL">#REF!</definedName>
    <definedName name="PLAVPEDCOL" localSheetId="2">#REF!</definedName>
    <definedName name="PLAVPEDCOL">#REF!</definedName>
    <definedName name="PLIGADORA2">[62]Ins!$F$549</definedName>
    <definedName name="plmadera1x4" localSheetId="2">#REF!</definedName>
    <definedName name="plmadera1x4">#REF!</definedName>
    <definedName name="plmadera2x4" localSheetId="2">#REF!</definedName>
    <definedName name="plmadera2x4">#REF!</definedName>
    <definedName name="plmadera4x4" localSheetId="2">#REF!</definedName>
    <definedName name="plmadera4x4">#REF!</definedName>
    <definedName name="Plom" localSheetId="2">[59]INSUMOS!#REF!</definedName>
    <definedName name="Plom">[59]INSUMOS!#REF!</definedName>
    <definedName name="PLOMERO" localSheetId="2">#REF!</definedName>
    <definedName name="PLOMERO">#REF!</definedName>
    <definedName name="PLOMERO_SOLDADOR" localSheetId="2">#REF!</definedName>
    <definedName name="PLOMERO_SOLDADOR">#REF!</definedName>
    <definedName name="PLOMEROAYUDANTE" localSheetId="2">#REF!</definedName>
    <definedName name="PLOMEROAYUDANTE">#REF!</definedName>
    <definedName name="PLOMEROOFICIAL" localSheetId="2">#REF!</definedName>
    <definedName name="PLOMEROOFICIAL">#REF!</definedName>
    <definedName name="PLOSABARROEXAGDE" localSheetId="2">#REF!</definedName>
    <definedName name="PLOSABARROEXAGDE">#REF!</definedName>
    <definedName name="PLOSABARROEXAGONALPEQUEÑA" localSheetId="2">#REF!</definedName>
    <definedName name="PLOSABARROEXAGONALPEQUEÑA">#REF!</definedName>
    <definedName name="PLOSABARROFERIAGDE" localSheetId="2">#REF!</definedName>
    <definedName name="PLOSABARROFERIAGDE">#REF!</definedName>
    <definedName name="PLOSABARROFERIAPEQ" localSheetId="2">#REF!</definedName>
    <definedName name="PLOSABARROFERIAPEQ">#REF!</definedName>
    <definedName name="PLYW">[28]Mat!$D$49</definedName>
    <definedName name="PLYWOOD" localSheetId="2">#REF!</definedName>
    <definedName name="PLYWOOD">#REF!</definedName>
    <definedName name="PLYWOOD_34_2CARAS" localSheetId="2">#REF!</definedName>
    <definedName name="PLYWOOD_34_2CARAS">#REF!</definedName>
    <definedName name="PM" localSheetId="2">[10]A!#REF!</definedName>
    <definedName name="PM">[10]A!#REF!</definedName>
    <definedName name="PMALLA38" localSheetId="2">#REF!</definedName>
    <definedName name="PMALLA38">#REF!</definedName>
    <definedName name="PMALLACAL9HG6" localSheetId="2">#REF!</definedName>
    <definedName name="PMALLACAL9HG6">#REF!</definedName>
    <definedName name="PMALLACAL9HG7" localSheetId="2">#REF!</definedName>
    <definedName name="PMALLACAL9HG7">#REF!</definedName>
    <definedName name="PMES12COLOR" localSheetId="2">#REF!</definedName>
    <definedName name="PMES12COLOR">#REF!</definedName>
    <definedName name="PMES23BCO" localSheetId="2">#REF!</definedName>
    <definedName name="PMES23BCO">#REF!</definedName>
    <definedName name="PMES23GRAVCOL" localSheetId="2">#REF!</definedName>
    <definedName name="PMES23GRAVCOL">#REF!</definedName>
    <definedName name="PMES23GRAVGRIS" localSheetId="2">#REF!</definedName>
    <definedName name="PMES23GRAVGRIS">#REF!</definedName>
    <definedName name="PMES23GRIS" localSheetId="2">#REF!</definedName>
    <definedName name="PMES23GRIS">#REF!</definedName>
    <definedName name="PMES4BCO" localSheetId="2">#REF!</definedName>
    <definedName name="PMES4BCO">#REF!</definedName>
    <definedName name="PMOSAICO25X25ROJO" localSheetId="2">#REF!</definedName>
    <definedName name="PMOSAICO25X25ROJO">#REF!</definedName>
    <definedName name="PMOSAICOGRAVILLA30X30BLANCO" localSheetId="2">#REF!</definedName>
    <definedName name="PMOSAICOGRAVILLA30X30BLANCO">#REF!</definedName>
    <definedName name="PMOSAICOGRAVILLA30X30GRIS" localSheetId="2">#REF!</definedName>
    <definedName name="PMOSAICOGRAVILLA30X30GRIS">#REF!</definedName>
    <definedName name="PMOSAICOGRAVILLA30X30ROJO" localSheetId="2">#REF!</definedName>
    <definedName name="PMOSAICOGRAVILLA30X30ROJO">#REF!</definedName>
    <definedName name="PMOSAICOGRAVILLA30X30SUPERBLANCO" localSheetId="2">#REF!</definedName>
    <definedName name="PMOSAICOGRAVILLA30X30SUPERBLANCO">#REF!</definedName>
    <definedName name="PMOSAICOGRAVILLA30X30SUPERCOLOR" localSheetId="2">#REF!</definedName>
    <definedName name="PMOSAICOGRAVILLA30X30SUPERCOLOR">#REF!</definedName>
    <definedName name="PMOSAICOGRAVILLA30X30SUPERGRIS" localSheetId="2">#REF!</definedName>
    <definedName name="PMOSAICOGRAVILLA30X30SUPERGRIS">#REF!</definedName>
    <definedName name="porcent.herram.equi.asfalto">'[25]Analisis Unitarios'!$K$11</definedName>
    <definedName name="porcent.herram.equi.mov.tier">'[25]Analisis Unitarios'!$K$7</definedName>
    <definedName name="porcent.herram.equi.obra.arte">'[25]Analisis Unitarios'!$K$9</definedName>
    <definedName name="porcent.herram.equi.obra.arte.tub">'[25]Analisis Unitarios'!$K$21</definedName>
    <definedName name="porcent.mat.gastable">'[25]Analisis Unitarios'!$K$13</definedName>
    <definedName name="porcentaje" localSheetId="2">[76]Presupuesto!#REF!</definedName>
    <definedName name="porcentaje" localSheetId="0">#REF!*#REF!</definedName>
    <definedName name="porcentaje">[76]Presupuesto!#REF!</definedName>
    <definedName name="porcentaje_2">"$#REF!.$J$12"</definedName>
    <definedName name="porcentaje_3">"$#REF!.$J$12"</definedName>
    <definedName name="porciento" localSheetId="2">#REF!</definedName>
    <definedName name="porciento">#REF!</definedName>
    <definedName name="PORTACANDADO" localSheetId="2">#REF!</definedName>
    <definedName name="PORTACANDADO">#REF!</definedName>
    <definedName name="POSTE_HA_25_CUAD" localSheetId="2">#REF!</definedName>
    <definedName name="POSTE_HA_25_CUAD">#REF!</definedName>
    <definedName name="POSTE_HA_30_CUAD" localSheetId="2">#REF!</definedName>
    <definedName name="POSTE_HA_30_CUAD">#REF!</definedName>
    <definedName name="POSTE_HA_35_CUAD" localSheetId="2">#REF!</definedName>
    <definedName name="POSTE_HA_35_CUAD">#REF!</definedName>
    <definedName name="POSTE_HA_40_CUAD" localSheetId="2">#REF!</definedName>
    <definedName name="POSTE_HA_40_CUAD">#REF!</definedName>
    <definedName name="POZO10" localSheetId="2">#REF!</definedName>
    <definedName name="POZO10">#REF!</definedName>
    <definedName name="POZO8" localSheetId="2">#REF!</definedName>
    <definedName name="POZO8">#REF!</definedName>
    <definedName name="PP" localSheetId="2">[10]A!#REF!</definedName>
    <definedName name="PP">[10]A!#REF!</definedName>
    <definedName name="PPAL1123CDOB" localSheetId="2">#REF!</definedName>
    <definedName name="PPAL1123CDOB">#REF!</definedName>
    <definedName name="PPAL1123CSENC" localSheetId="2">#REF!</definedName>
    <definedName name="PPAL1123CSENC">#REF!</definedName>
    <definedName name="PPALACUADRADA" localSheetId="2">#REF!</definedName>
    <definedName name="PPALACUADRADA">#REF!</definedName>
    <definedName name="PPALAREDONDA" localSheetId="2">#REF!</definedName>
    <definedName name="PPALAREDONDA">#REF!</definedName>
    <definedName name="PPANEL12A24" localSheetId="2">#REF!</definedName>
    <definedName name="PPANEL12A24">#REF!</definedName>
    <definedName name="PPANEL2A4" localSheetId="2">#REF!</definedName>
    <definedName name="PPANEL2A4">#REF!</definedName>
    <definedName name="PPANEL4A8" localSheetId="2">#REF!</definedName>
    <definedName name="PPANEL4A8">#REF!</definedName>
    <definedName name="PPANEL6A12" localSheetId="2">#REF!</definedName>
    <definedName name="PPANEL6A12">#REF!</definedName>
    <definedName name="PPANEL8A16" localSheetId="2">#REF!</definedName>
    <definedName name="PPANEL8A16">#REF!</definedName>
    <definedName name="PPANRLCON100" localSheetId="2">#REF!</definedName>
    <definedName name="PPANRLCON100">#REF!</definedName>
    <definedName name="PPANRLCON60" localSheetId="2">#REF!</definedName>
    <definedName name="PPANRLCON60">#REF!</definedName>
    <definedName name="PPARAGOMA" localSheetId="2">#REF!</definedName>
    <definedName name="PPARAGOMA">#REF!</definedName>
    <definedName name="PPD">'[77]med.mov.de tierras'!$D$6</definedName>
    <definedName name="PPERFIL112X112" localSheetId="2">#REF!</definedName>
    <definedName name="PPERFIL112X112">#REF!</definedName>
    <definedName name="PPERFIL1X1" localSheetId="2">#REF!</definedName>
    <definedName name="PPERFIL1X1">#REF!</definedName>
    <definedName name="PPERFIL1X2" localSheetId="2">#REF!</definedName>
    <definedName name="PPERFIL1X2">#REF!</definedName>
    <definedName name="PPERFIL2X2" localSheetId="2">#REF!</definedName>
    <definedName name="PPERFIL2X2">#REF!</definedName>
    <definedName name="PPERFIL2X3" localSheetId="2">#REF!</definedName>
    <definedName name="PPERFIL2X3">#REF!</definedName>
    <definedName name="PPERFIL2X4" localSheetId="2">#REF!</definedName>
    <definedName name="PPERFIL2X4">#REF!</definedName>
    <definedName name="PPERFIL3X3" localSheetId="2">#REF!</definedName>
    <definedName name="PPERFIL3X3">#REF!</definedName>
    <definedName name="PPERFIL4X4" localSheetId="2">#REF!</definedName>
    <definedName name="PPERFIL4X4">#REF!</definedName>
    <definedName name="PPERFILHG112X112" localSheetId="2">#REF!</definedName>
    <definedName name="PPERFILHG112X112">#REF!</definedName>
    <definedName name="PPERFILHG2X2" localSheetId="2">#REF!</definedName>
    <definedName name="PPERFILHG2X2">#REF!</definedName>
    <definedName name="PPERFILHG2X3" localSheetId="2">#REF!</definedName>
    <definedName name="PPERFILHG2X3">#REF!</definedName>
    <definedName name="PPERFILHG34X34" localSheetId="2">#REF!</definedName>
    <definedName name="PPERFILHG34X34">#REF!</definedName>
    <definedName name="PPINTACRIBCO" localSheetId="2">#REF!</definedName>
    <definedName name="PPINTACRIBCO">#REF!</definedName>
    <definedName name="PPINTACRIEXT" localSheetId="2">#REF!</definedName>
    <definedName name="PPINTACRIEXT">#REF!</definedName>
    <definedName name="PPINTEPOX" localSheetId="2">#REF!</definedName>
    <definedName name="PPINTEPOX">#REF!</definedName>
    <definedName name="PPINTMAN" localSheetId="2">#REF!</definedName>
    <definedName name="PPINTMAN">#REF!</definedName>
    <definedName name="PPLA112X14" localSheetId="2">#REF!</definedName>
    <definedName name="PPLA112X14">#REF!</definedName>
    <definedName name="PPLA12X18" localSheetId="2">#REF!</definedName>
    <definedName name="PPLA12X18">#REF!</definedName>
    <definedName name="PPLA12X316" localSheetId="2">#REF!</definedName>
    <definedName name="PPLA12X316">#REF!</definedName>
    <definedName name="PPLA2X14" localSheetId="2">#REF!</definedName>
    <definedName name="PPLA2X14">#REF!</definedName>
    <definedName name="PPLA34X14" localSheetId="2">#REF!</definedName>
    <definedName name="PPLA34X14">#REF!</definedName>
    <definedName name="PPLA34X316" localSheetId="2">#REF!</definedName>
    <definedName name="PPLA34X316">#REF!</definedName>
    <definedName name="PPLA3X14" localSheetId="2">#REF!</definedName>
    <definedName name="PPLA3X14">#REF!</definedName>
    <definedName name="PPLA4X14" localSheetId="2">#REF!</definedName>
    <definedName name="PPLA4X14">#REF!</definedName>
    <definedName name="PPUERTAENR" localSheetId="2">#REF!</definedName>
    <definedName name="PPUERTAENR">#REF!</definedName>
    <definedName name="PRASTRILLO" localSheetId="2">#REF!</definedName>
    <definedName name="PRASTRILLO">#REF!</definedName>
    <definedName name="pre_asiento_arena" localSheetId="2">#REF!</definedName>
    <definedName name="pre_asiento_arena">#REF!</definedName>
    <definedName name="pre_bote" localSheetId="2">#REF!</definedName>
    <definedName name="pre_bote">#REF!</definedName>
    <definedName name="pre_colg_0.5pulg" localSheetId="2">#REF!</definedName>
    <definedName name="pre_colg_0.5pulg">#REF!</definedName>
    <definedName name="pre_colg_0.75pulg" localSheetId="2">#REF!</definedName>
    <definedName name="pre_colg_0.75pulg">#REF!</definedName>
    <definedName name="pre_colg_1.5pulg" localSheetId="2">#REF!</definedName>
    <definedName name="pre_colg_1.5pulg">#REF!</definedName>
    <definedName name="pre_colg_1pulg" localSheetId="2">#REF!</definedName>
    <definedName name="pre_colg_1pulg">#REF!</definedName>
    <definedName name="pre_colg_2pulg" localSheetId="2">#REF!</definedName>
    <definedName name="pre_colg_2pulg">#REF!</definedName>
    <definedName name="pre_colg_3pulg" localSheetId="2">#REF!</definedName>
    <definedName name="pre_colg_3pulg">#REF!</definedName>
    <definedName name="pre_colg_4pulg" localSheetId="2">#REF!</definedName>
    <definedName name="pre_colg_4pulg">#REF!</definedName>
    <definedName name="pre_excavacion" localSheetId="2">#REF!</definedName>
    <definedName name="pre_excavacion">#REF!</definedName>
    <definedName name="PRE_FASE_I" localSheetId="2">#REF!</definedName>
    <definedName name="PRE_FASE_I">#REF!</definedName>
    <definedName name="PRE_FASE_I_II" localSheetId="2">#REF!</definedName>
    <definedName name="PRE_FASE_I_II">#REF!</definedName>
    <definedName name="PRE_FASE_II" localSheetId="2">#REF!</definedName>
    <definedName name="PRE_FASE_II">#REF!</definedName>
    <definedName name="pre_hormigon_124" localSheetId="2">#REF!</definedName>
    <definedName name="pre_hormigon_124">#REF!</definedName>
    <definedName name="pre_relleno" localSheetId="2">#REF!</definedName>
    <definedName name="pre_relleno">#REF!</definedName>
    <definedName name="PREC._UNITARIO">#N/A</definedName>
    <definedName name="preci" localSheetId="2">#REF!</definedName>
    <definedName name="preci">#REF!</definedName>
    <definedName name="precii" localSheetId="2">#REF!</definedName>
    <definedName name="precii">#REF!</definedName>
    <definedName name="preciii" localSheetId="2">#REF!</definedName>
    <definedName name="preciii">#REF!</definedName>
    <definedName name="preciiii" localSheetId="2">#REF!</definedName>
    <definedName name="preciiii">#REF!</definedName>
    <definedName name="PRECIO" localSheetId="2">#REF!</definedName>
    <definedName name="PRECIO">#REF!</definedName>
    <definedName name="precio2" localSheetId="0">[78]Precios!$A$4:$F$1576</definedName>
    <definedName name="precio2">[19]Precios!$A$4:$F$1576</definedName>
    <definedName name="precios" localSheetId="0">[79]Precios!$A$4:$F$1576</definedName>
    <definedName name="precios">[19]Precios!$A$4:$F$1576</definedName>
    <definedName name="precios2" localSheetId="0">[78]Precios!$A$4:$F$1576</definedName>
    <definedName name="precios2">[19]Precios!$A$4:$F$1576</definedName>
    <definedName name="PREJASLIV" localSheetId="2">#REF!</definedName>
    <definedName name="PREJASLIV">#REF!</definedName>
    <definedName name="PREJASREF" localSheetId="2">#REF!</definedName>
    <definedName name="PREJASREF">#REF!</definedName>
    <definedName name="preli" localSheetId="2">#REF!</definedName>
    <definedName name="preli">#REF!</definedName>
    <definedName name="prelii" localSheetId="2">#REF!</definedName>
    <definedName name="prelii">#REF!</definedName>
    <definedName name="preliii" localSheetId="2">#REF!</definedName>
    <definedName name="preliii">#REF!</definedName>
    <definedName name="preliiii" localSheetId="2">#REF!</definedName>
    <definedName name="preliiii">#REF!</definedName>
    <definedName name="PREPARARPISO" localSheetId="2">#REF!</definedName>
    <definedName name="PREPARARPISO">#REF!</definedName>
    <definedName name="PRES_DESAGUES" localSheetId="2">#REF!</definedName>
    <definedName name="PRES_DESAGUES">#REF!</definedName>
    <definedName name="PRES_ESCALERAS" localSheetId="2">#REF!</definedName>
    <definedName name="PRES_ESCALERAS">#REF!</definedName>
    <definedName name="PRES_FINO" localSheetId="2">#REF!</definedName>
    <definedName name="PRES_FINO">#REF!</definedName>
    <definedName name="PRES_GASTOS" localSheetId="2">#REF!</definedName>
    <definedName name="PRES_GASTOS">#REF!</definedName>
    <definedName name="PRES_HORMIGON" localSheetId="2">#REF!</definedName>
    <definedName name="PRES_HORMIGON">#REF!</definedName>
    <definedName name="PRES_M._TIERRAS" localSheetId="2">#REF!</definedName>
    <definedName name="PRES_M._TIERRAS">#REF!</definedName>
    <definedName name="PRES_MISCEL." localSheetId="2">#REF!</definedName>
    <definedName name="PRES_MISCEL.">#REF!</definedName>
    <definedName name="PRES_MUROS" localSheetId="2">#REF!</definedName>
    <definedName name="PRES_MUROS">#REF!</definedName>
    <definedName name="PRES_OTROS" localSheetId="2">#REF!</definedName>
    <definedName name="PRES_OTROS">#REF!</definedName>
    <definedName name="PRES_PAÑETE" localSheetId="2">#REF!</definedName>
    <definedName name="PRES_PAÑETE">#REF!</definedName>
    <definedName name="PRES_PINTURAS" localSheetId="2">#REF!</definedName>
    <definedName name="PRES_PINTURAS">#REF!</definedName>
    <definedName name="PRES_PISOS" localSheetId="2">#REF!</definedName>
    <definedName name="PRES_PISOS">#REF!</definedName>
    <definedName name="PRES_PLAFONES" localSheetId="2">#REF!</definedName>
    <definedName name="PRES_PLAFONES">#REF!</definedName>
    <definedName name="PRES_REPLANTEO" localSheetId="2">#REF!</definedName>
    <definedName name="PRES_REPLANTEO">#REF!</definedName>
    <definedName name="PRES_REVEST." localSheetId="2">#REF!</definedName>
    <definedName name="PRES_REVEST.">#REF!</definedName>
    <definedName name="PRES_TOTAL" localSheetId="2">#REF!</definedName>
    <definedName name="PRES_TOTAL">#REF!</definedName>
    <definedName name="PRES_VENTANAS" localSheetId="2">#REF!</definedName>
    <definedName name="PRES_VENTANAS">#REF!</definedName>
    <definedName name="PRESUPUESTO" localSheetId="2">#REF!</definedName>
    <definedName name="PRESUPUESTO">#REF!</definedName>
    <definedName name="Presupuesto_Maternidad" localSheetId="2">#REF!</definedName>
    <definedName name="Presupuesto_Maternidad">#REF!</definedName>
    <definedName name="presupuestoc1" localSheetId="2">#REF!</definedName>
    <definedName name="presupuestoc1">#REF!</definedName>
    <definedName name="presupuestoc2" localSheetId="2">#REF!</definedName>
    <definedName name="presupuestoc2">#REF!</definedName>
    <definedName name="PRESUPUESTOJJJ" localSheetId="2">#REF!</definedName>
    <definedName name="PRESUPUESTOJJJ">#REF!</definedName>
    <definedName name="PRIMA" localSheetId="2">#REF!</definedName>
    <definedName name="PRIMA">#REF!</definedName>
    <definedName name="PRIMA_2">"$#REF!.$M$38"</definedName>
    <definedName name="PRIMA_3">"$#REF!.$M$38"</definedName>
    <definedName name="PRINT">'[16]ANÁLISIS DE COSTO EDIFICIOS'!#REF!</definedName>
    <definedName name="PRINT_AREA_MI" localSheetId="2">#REF!</definedName>
    <definedName name="PRINT_AREA_MI">#REF!</definedName>
    <definedName name="PRINT_TITLES_MI" localSheetId="2">#REF!</definedName>
    <definedName name="PRINT_TITLES_MI">#REF!</definedName>
    <definedName name="PROMEDIO" localSheetId="2">#REF!</definedName>
    <definedName name="PROMEDIO">#REF!</definedName>
    <definedName name="PROP" localSheetId="2">#REF!</definedName>
    <definedName name="PROP">#REF!</definedName>
    <definedName name="PROY" localSheetId="2">#REF!</definedName>
    <definedName name="PROY" localSheetId="0">'[16]ANÁLISIS DE COSTO EDIFICIOS'!#REF!</definedName>
    <definedName name="PROY">#REF!</definedName>
    <definedName name="Proyecto" localSheetId="2">#REF!</definedName>
    <definedName name="PROYECTO" localSheetId="0">'[44]ANALISIS PARTIDAS CARRET.'!#REF!</definedName>
    <definedName name="Proyecto">#REF!</definedName>
    <definedName name="PROYECTO__RECONSTRUCCION_CARRETARA_SAN_CRISTOBAL_VILLA_ALTAGRACIA__HATO_DAMAS_EL_BADEN" localSheetId="2">Todas las Hojas !$A$1:$G$3</definedName>
    <definedName name="PROYECTO__RECONSTRUCCION_CARRETARA_SAN_CRISTOBAL_VILLA_ALTAGRACIA__HATO_DAMAS_EL_BADEN">Todas las Hojas !$A$1:$G$3</definedName>
    <definedName name="prticos" localSheetId="2">[80]peso!#REF!</definedName>
    <definedName name="prticos">[80]peso!#REF!</definedName>
    <definedName name="prticos_2">#N/A</definedName>
    <definedName name="prticos_3">#N/A</definedName>
    <definedName name="Prueba_en_Compactación_con_equipo" localSheetId="2">[9]Insumos!#REF!</definedName>
    <definedName name="Prueba_en_Compactación_con_equipo">[9]Insumos!#REF!</definedName>
    <definedName name="PSILICOOLCRI" localSheetId="2">#REF!</definedName>
    <definedName name="PSILICOOLCRI">#REF!</definedName>
    <definedName name="PSOLDADURA" localSheetId="2">#REF!</definedName>
    <definedName name="PSOLDADURA">#REF!</definedName>
    <definedName name="PSTYROF2X4X1" localSheetId="2">#REF!</definedName>
    <definedName name="PSTYROF2X4X1">#REF!</definedName>
    <definedName name="PTABLETAAMARILLA" localSheetId="2">#REF!</definedName>
    <definedName name="PTABLETAAMARILLA">#REF!</definedName>
    <definedName name="PTABLETAGRIS" localSheetId="2">#REF!</definedName>
    <definedName name="PTABLETAGRIS">#REF!</definedName>
    <definedName name="PTABLETAQUEMADA" localSheetId="2">#REF!</definedName>
    <definedName name="PTABLETAQUEMADA">#REF!</definedName>
    <definedName name="PTABLETAROJA" localSheetId="2">#REF!</definedName>
    <definedName name="PTABLETAROJA">#REF!</definedName>
    <definedName name="PTAFRANCAOBA" localSheetId="2">#REF!</definedName>
    <definedName name="PTAFRANCAOBA">#REF!</definedName>
    <definedName name="PTAFRANCAOBAM2" localSheetId="2">#REF!</definedName>
    <definedName name="PTAFRANCAOBAM2">#REF!</definedName>
    <definedName name="PTAFRANROBLE" localSheetId="2">#REF!</definedName>
    <definedName name="PTAFRANROBLE">#REF!</definedName>
    <definedName name="PTAPAC24INTPVC" localSheetId="2">#REF!</definedName>
    <definedName name="PTAPAC24INTPVC">#REF!</definedName>
    <definedName name="PTAPAC24MET" localSheetId="2">#REF!</definedName>
    <definedName name="PTAPAC24MET">#REF!</definedName>
    <definedName name="PTAPAC24TCMET" localSheetId="2">#REF!</definedName>
    <definedName name="PTAPAC24TCMET">#REF!</definedName>
    <definedName name="PTAPAC24TCPVC" localSheetId="2">#REF!</definedName>
    <definedName name="PTAPAC24TCPVC">#REF!</definedName>
    <definedName name="PTAPANCORCAOBA" localSheetId="2">#REF!</definedName>
    <definedName name="PTAPANCORCAOBA">#REF!</definedName>
    <definedName name="PTAPANCORCAOBA2.3X8.4" localSheetId="2">#REF!</definedName>
    <definedName name="PTAPANCORCAOBA2.3X8.4">#REF!</definedName>
    <definedName name="PTAPANCORCAOBA3X8.4" localSheetId="2">#REF!</definedName>
    <definedName name="PTAPANCORCAOBA3X8.4">#REF!</definedName>
    <definedName name="PTAPANCORCAOBAM2" localSheetId="2">#REF!</definedName>
    <definedName name="PTAPANCORCAOBAM2">#REF!</definedName>
    <definedName name="PTAPANCORPINO" localSheetId="2">#REF!</definedName>
    <definedName name="PTAPANCORPINO">#REF!</definedName>
    <definedName name="PTAPANCORPINOM2" localSheetId="2">#REF!</definedName>
    <definedName name="PTAPANCORPINOM2">#REF!</definedName>
    <definedName name="PTAPANCORROBLE" localSheetId="2">#REF!</definedName>
    <definedName name="PTAPANCORROBLE">#REF!</definedName>
    <definedName name="PTAPANESPCAOBA" localSheetId="2">#REF!</definedName>
    <definedName name="PTAPANESPCAOBA">#REF!</definedName>
    <definedName name="PTAPANESPCAOBAM2" localSheetId="2">#REF!</definedName>
    <definedName name="PTAPANESPCAOBAM2">#REF!</definedName>
    <definedName name="PTAPANESPROBLE" localSheetId="2">#REF!</definedName>
    <definedName name="PTAPANESPROBLE">#REF!</definedName>
    <definedName name="PTAPANVAIVENCAOBA" localSheetId="2">#REF!</definedName>
    <definedName name="PTAPANVAIVENCAOBA">#REF!</definedName>
    <definedName name="PTAPANVAIVENCAOBAM2" localSheetId="2">#REF!</definedName>
    <definedName name="PTAPANVAIVENCAOBAM2">#REF!</definedName>
    <definedName name="PTAPANVAIVENROBLE" localSheetId="2">#REF!</definedName>
    <definedName name="PTAPANVAIVENROBLE">#REF!</definedName>
    <definedName name="PTAPLY" localSheetId="2">#REF!</definedName>
    <definedName name="PTAPLY">#REF!</definedName>
    <definedName name="PTAPLYM2" localSheetId="2">#REF!</definedName>
    <definedName name="PTAPLYM2">#REF!</definedName>
    <definedName name="PTEJA16" localSheetId="2">#REF!</definedName>
    <definedName name="PTEJA16">#REF!</definedName>
    <definedName name="PTEJA16ESP" localSheetId="2">#REF!</definedName>
    <definedName name="PTEJA16ESP">#REF!</definedName>
    <definedName name="PTEJA18" localSheetId="2">#REF!</definedName>
    <definedName name="PTEJA18">#REF!</definedName>
    <definedName name="PTEJA18ESP" localSheetId="2">#REF!</definedName>
    <definedName name="PTEJA18ESP">#REF!</definedName>
    <definedName name="PTEJATIPOS" localSheetId="2">#REF!</definedName>
    <definedName name="PTEJATIPOS">#REF!</definedName>
    <definedName name="PTERM114" localSheetId="2">#REF!</definedName>
    <definedName name="PTERM114">#REF!</definedName>
    <definedName name="pti" localSheetId="2">#REF!</definedName>
    <definedName name="pti">#REF!</definedName>
    <definedName name="ptii" localSheetId="2">#REF!</definedName>
    <definedName name="ptii">#REF!</definedName>
    <definedName name="ptiii" localSheetId="2">#REF!</definedName>
    <definedName name="ptiii">#REF!</definedName>
    <definedName name="ptiiii" localSheetId="2">#REF!</definedName>
    <definedName name="ptiiii">#REF!</definedName>
    <definedName name="PTIMBRECORRIENTE" localSheetId="2">#REF!</definedName>
    <definedName name="PTIMBRECORRIENTE">#REF!</definedName>
    <definedName name="PTINA" localSheetId="2">#REF!</definedName>
    <definedName name="PTINA">#REF!</definedName>
    <definedName name="PTOREXAASB" localSheetId="2">#REF!</definedName>
    <definedName name="PTOREXAASB">#REF!</definedName>
    <definedName name="PTPACISAL2424" localSheetId="2">#REF!</definedName>
    <definedName name="PTPACISAL2424">#REF!</definedName>
    <definedName name="PTUBOHG112X15" localSheetId="2">#REF!</definedName>
    <definedName name="PTUBOHG112X15">#REF!</definedName>
    <definedName name="PTUBOHG114X20" localSheetId="2">#REF!</definedName>
    <definedName name="PTUBOHG114X20">#REF!</definedName>
    <definedName name="PU" localSheetId="2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IHO">[35]Mat!$D$160</definedName>
    <definedName name="PUACERASHORMIGON" localSheetId="2">#REF!</definedName>
    <definedName name="PUACERASHORMIGON">#REF!</definedName>
    <definedName name="PUACERASHORMIGON_2">#N/A</definedName>
    <definedName name="puacero" localSheetId="2">#REF!</definedName>
    <definedName name="puacero">#REF!</definedName>
    <definedName name="PUACERO_1_2_GRADO40" localSheetId="2">#REF!</definedName>
    <definedName name="PUACERO_1_2_GRADO40">#REF!</definedName>
    <definedName name="PUACERO_1_2_GRADO40_2">#N/A</definedName>
    <definedName name="PUACERO_1_4_GRADO40" localSheetId="2">#REF!</definedName>
    <definedName name="PUACERO_1_4_GRADO40">#REF!</definedName>
    <definedName name="PUACERO_1_4_GRADO40_2">#N/A</definedName>
    <definedName name="PUACERO_1_GRADO40" localSheetId="2">#REF!</definedName>
    <definedName name="PUACERO_1_GRADO40">#REF!</definedName>
    <definedName name="PUACERO_1_GRADO40_2">#N/A</definedName>
    <definedName name="PUACERO_3_4_GRADO40" localSheetId="2">#REF!</definedName>
    <definedName name="PUACERO_3_4_GRADO40">#REF!</definedName>
    <definedName name="PUACERO_3_4_GRADO40_2">#N/A</definedName>
    <definedName name="PUACERO_3_8_GRADO40" localSheetId="2">#REF!</definedName>
    <definedName name="PUACERO_3_8_GRADO40">#REF!</definedName>
    <definedName name="PUACERO_3_8_GRADO40_2">#N/A</definedName>
    <definedName name="PUADOQUINCLASICOGRIS_10X20X20" localSheetId="2">#REF!</definedName>
    <definedName name="PUADOQUINCLASICOGRIS_10X20X20">#REF!</definedName>
    <definedName name="PUADOQUINCLASICOGRIS_10X20X20_2">#N/A</definedName>
    <definedName name="PUBAÑO">[35]Mat!$D$163</definedName>
    <definedName name="pubaranda" localSheetId="2">#REF!</definedName>
    <definedName name="pubaranda">#REF!</definedName>
    <definedName name="pubaranda_2">#N/A</definedName>
    <definedName name="pubaranda_3">#N/A</definedName>
    <definedName name="PUBLOQUES_4_ACERO_0.80" localSheetId="2">#REF!</definedName>
    <definedName name="PUBLOQUES_4_ACERO_0.80">#REF!</definedName>
    <definedName name="PUBLOQUES_4_ACERO_0.80_2">#N/A</definedName>
    <definedName name="PUBLOQUES_6_ACERO_0.80" localSheetId="2">#REF!</definedName>
    <definedName name="PUBLOQUES_6_ACERO_0.80">#REF!</definedName>
    <definedName name="PUBLOQUES_6_ACERO_0.80_2">#N/A</definedName>
    <definedName name="PUBLOQUES_8_ACERO_0.80" localSheetId="2">#REF!</definedName>
    <definedName name="PUBLOQUES_8_ACERO_0.80">#REF!</definedName>
    <definedName name="PUBLOQUES_8_ACERO_0.80_2">#N/A</definedName>
    <definedName name="PUBLOQUES_8_ACERO_0.80_HOYOSLLENOS" localSheetId="2">#REF!</definedName>
    <definedName name="PUBLOQUES_8_ACERO_0.80_HOYOSLLENOS">#REF!</definedName>
    <definedName name="PUBLOQUES_8_ACERO_0.80_HOYOSLLENOS_2">#N/A</definedName>
    <definedName name="PUBLOQUESDE_8_ACERO_A_0.40_HOYOSLLENOS" localSheetId="2">#REF!</definedName>
    <definedName name="PUBLOQUESDE_8_ACERO_A_0.40_HOYOSLLENOS">#REF!</definedName>
    <definedName name="PUBLOQUESDE_8_ACERO_A_0.40_HOYOSLLENOS_2">#N/A</definedName>
    <definedName name="pucabezales" localSheetId="2">#REF!</definedName>
    <definedName name="pucabezales">#REF!</definedName>
    <definedName name="PUCALICHE" localSheetId="2">#REF!</definedName>
    <definedName name="PUCALICHE">#REF!</definedName>
    <definedName name="PUCALICHE_2">#N/A</definedName>
    <definedName name="PUCAMARAINSPECCION" localSheetId="2">#REF!</definedName>
    <definedName name="PUCAMARAINSPECCION">#REF!</definedName>
    <definedName name="PUCAMARAINSPECCION_2">#N/A</definedName>
    <definedName name="PUCANTOS" localSheetId="2">#REF!</definedName>
    <definedName name="PUCANTOS">#REF!</definedName>
    <definedName name="PUCANTOS_2">#N/A</definedName>
    <definedName name="PUCARETEO" localSheetId="2">#REF!</definedName>
    <definedName name="PUCARETEO">#REF!</definedName>
    <definedName name="PUCARETEO_2">#N/A</definedName>
    <definedName name="pucastingbed" localSheetId="2">#REF!</definedName>
    <definedName name="pucastingbed">#REF!</definedName>
    <definedName name="PUCEMENTO" localSheetId="2">#REF!</definedName>
    <definedName name="PUCEMENTO">#REF!</definedName>
    <definedName name="PUCERAMICA15X15PARED" localSheetId="2">'[9]Análisis de Precios'!#REF!</definedName>
    <definedName name="PUCERAMICA15X15PARED">'[9]Análisis de Precios'!#REF!</definedName>
    <definedName name="PUCERAMICA30X30PARED" localSheetId="2">#REF!</definedName>
    <definedName name="PUCERAMICA30X30PARED">#REF!</definedName>
    <definedName name="PUCERAMICA30X30PARED_2">#N/A</definedName>
    <definedName name="PUCERAMICAITALIANAPARED" localSheetId="2">#REF!</definedName>
    <definedName name="PUCERAMICAITALIANAPARED">#REF!</definedName>
    <definedName name="PUCERAMICAITALIANAPARED_2">#N/A</definedName>
    <definedName name="PUCISTERNA" localSheetId="2">'[9]Análisis de Precios'!#REF!</definedName>
    <definedName name="PUCISTERNA">'[9]Análisis de Precios'!#REF!</definedName>
    <definedName name="PUCOLUMNAS_C1">'[27]Análisis de Precios'!$F$210</definedName>
    <definedName name="PUCOLUMNAS_C10" localSheetId="2">'[9]Análisis de Precios'!#REF!</definedName>
    <definedName name="PUCOLUMNAS_C10">'[9]Análisis de Precios'!#REF!</definedName>
    <definedName name="PUCOLUMNAS_C11" localSheetId="2">'[9]Análisis de Precios'!#REF!</definedName>
    <definedName name="PUCOLUMNAS_C11">'[9]Análisis de Precios'!#REF!</definedName>
    <definedName name="PUCOLUMNAS_C12" localSheetId="2">'[9]Análisis de Precios'!#REF!</definedName>
    <definedName name="PUCOLUMNAS_C12">'[9]Análisis de Precios'!#REF!</definedName>
    <definedName name="PUCOLUMNAS_C2" localSheetId="2">#REF!</definedName>
    <definedName name="PUCOLUMNAS_C2">#REF!</definedName>
    <definedName name="PUCOLUMNAS_C2_2">#N/A</definedName>
    <definedName name="PUCOLUMNAS_C3" localSheetId="2">#REF!</definedName>
    <definedName name="PUCOLUMNAS_C3">#REF!</definedName>
    <definedName name="PUCOLUMNAS_C3_2">#N/A</definedName>
    <definedName name="PUCOLUMNAS_C4" localSheetId="2">#REF!</definedName>
    <definedName name="PUCOLUMNAS_C4">#REF!</definedName>
    <definedName name="PUCOLUMNAS_C4_2">#N/A</definedName>
    <definedName name="PUCOLUMNAS_C9" localSheetId="2">'[9]Análisis de Precios'!#REF!</definedName>
    <definedName name="PUCOLUMNAS_C9">'[9]Análisis de Precios'!#REF!</definedName>
    <definedName name="PUCOLUMNAS_CC" localSheetId="2">#REF!</definedName>
    <definedName name="PUCOLUMNAS_CC">#REF!</definedName>
    <definedName name="PUCOLUMNAS_CC_2">#N/A</definedName>
    <definedName name="PUCOLUMNAS_CC1" localSheetId="2">#REF!</definedName>
    <definedName name="PUCOLUMNAS_CC1">#REF!</definedName>
    <definedName name="PUCOLUMNAS_CC1_2">#N/A</definedName>
    <definedName name="PUCOLUMNASASCENSOR" localSheetId="2">#REF!</definedName>
    <definedName name="PUCOLUMNASASCENSOR">#REF!</definedName>
    <definedName name="PUCOLUMNASASCENSOR_2">#N/A</definedName>
    <definedName name="PUCONTEN" localSheetId="2">'[9]Análisis de Precios'!#REF!</definedName>
    <definedName name="PUCONTEN">'[9]Análisis de Precios'!#REF!</definedName>
    <definedName name="PUDINTEL_10X20" localSheetId="2">#REF!</definedName>
    <definedName name="PUDINTEL_10X20">#REF!</definedName>
    <definedName name="PUDINTEL_10X20_2">#N/A</definedName>
    <definedName name="PUDINTEL_15X40" localSheetId="2">#REF!</definedName>
    <definedName name="PUDINTEL_15X40">#REF!</definedName>
    <definedName name="PUDINTEL_15X40_2">#N/A</definedName>
    <definedName name="PUDINTEL_20X40" localSheetId="2">#REF!</definedName>
    <definedName name="PUDINTEL_20X40">#REF!</definedName>
    <definedName name="PUDINTEL_20X40_2">#N/A</definedName>
    <definedName name="Puerta_Corred._Alum__Anod._Bce._Vid._Mart._Nor." localSheetId="2">[9]Insumos!#REF!</definedName>
    <definedName name="Puerta_Corred._Alum__Anod._Bce._Vid._Mart._Nor.">[9]Insumos!#REF!</definedName>
    <definedName name="Puerta_Corred._Alum__Anod._Bce._Vid._Transp." localSheetId="2">[9]Insumos!#REF!</definedName>
    <definedName name="Puerta_Corred._Alum__Anod._Bce._Vid._Transp.">[9]Insumos!#REF!</definedName>
    <definedName name="Puerta_Corred._Alum__Anod._Nor._Vid._Bce._Liso" localSheetId="2">[9]Insumos!#REF!</definedName>
    <definedName name="Puerta_Corred._Alum__Anod._Nor._Vid._Bce._Liso">[9]Insumos!#REF!</definedName>
    <definedName name="Puerta_Corred._Alum__Anod._Nor._Vid._Bce._Mart." localSheetId="2">[9]Insumos!#REF!</definedName>
    <definedName name="Puerta_Corred._Alum__Anod._Nor._Vid._Bce._Mart.">[9]Insumos!#REF!</definedName>
    <definedName name="Puerta_Corred._Alum__Anod._Nor._Vid._Transp." localSheetId="2">[9]Insumos!#REF!</definedName>
    <definedName name="Puerta_Corred._Alum__Anod._Nor._Vid._Transp.">[9]Insumos!#REF!</definedName>
    <definedName name="Puerta_corrediza___BCE._VID._TRANSP." localSheetId="2">[9]Insumos!#REF!</definedName>
    <definedName name="Puerta_corrediza___BCE._VID._TRANSP.">[9]Insumos!#REF!</definedName>
    <definedName name="Puerta_corrediza___BCE._VID._TRANSP._LISO" localSheetId="2">[9]Insumos!#REF!</definedName>
    <definedName name="Puerta_corrediza___BCE._VID._TRANSP._LISO">[9]Insumos!#REF!</definedName>
    <definedName name="Puerta_de_Pino_Apanelada" localSheetId="2">[9]Insumos!#REF!</definedName>
    <definedName name="Puerta_de_Pino_Apanelada">[9]Insumos!#REF!</definedName>
    <definedName name="PUERTA_PANEL_PINO" localSheetId="2">#REF!</definedName>
    <definedName name="PUERTA_PANEL_PINO">#REF!</definedName>
    <definedName name="Puerta_Pino_Americano_Tratado" localSheetId="2">[9]Insumos!#REF!</definedName>
    <definedName name="Puerta_Pino_Americano_Tratado">[9]Insumos!#REF!</definedName>
    <definedName name="PUERTA_PLYWOOD" localSheetId="2">#REF!</definedName>
    <definedName name="PUERTA_PLYWOOD">#REF!</definedName>
    <definedName name="PUERTACA" localSheetId="2">#REF!</definedName>
    <definedName name="PUERTACA">#REF!</definedName>
    <definedName name="PUERTACAESP" localSheetId="2">#REF!</definedName>
    <definedName name="PUERTACAESP">#REF!</definedName>
    <definedName name="PUERTACAFRAN" localSheetId="2">#REF!</definedName>
    <definedName name="PUERTACAFRAN">#REF!</definedName>
    <definedName name="PUERTAPERF1X1YMALLA1CONTRA" localSheetId="2">#REF!</definedName>
    <definedName name="PUERTAPERF1X1YMALLA1CONTRA">#REF!</definedName>
    <definedName name="PUERTAPI" localSheetId="2">#REF!</definedName>
    <definedName name="PUERTAPI">#REF!</definedName>
    <definedName name="PUERTAPI802102PAN" localSheetId="2">#REF!</definedName>
    <definedName name="PUERTAPI802102PAN">#REF!</definedName>
    <definedName name="PUERTAPI8021046PAN" localSheetId="2">#REF!</definedName>
    <definedName name="PUERTAPI8021046PAN">#REF!</definedName>
    <definedName name="PUERTAPLE86210CRIS" localSheetId="2">#REF!</definedName>
    <definedName name="PUERTAPLE86210CRIS">#REF!</definedName>
    <definedName name="PUERTAPLY" localSheetId="2">#REF!</definedName>
    <definedName name="PUERTAPLY">#REF!</definedName>
    <definedName name="Puertas_de_Pino_T_Francesa" localSheetId="2">[9]Insumos!#REF!</definedName>
    <definedName name="Puertas_de_Pino_T_Francesa">[9]Insumos!#REF!</definedName>
    <definedName name="Puertas_de_Plywood" localSheetId="2">[9]Insumos!#REF!</definedName>
    <definedName name="Puertas_de_Plywood">[9]Insumos!#REF!</definedName>
    <definedName name="Puertas_de_Plywood_3_16" localSheetId="2">[9]Insumos!#REF!</definedName>
    <definedName name="Puertas_de_Plywood_3_16">[9]Insumos!#REF!</definedName>
    <definedName name="Puertas_Pino_Apanelada" localSheetId="2">[9]Insumos!#REF!</definedName>
    <definedName name="Puertas_Pino_Apanelada">[9]Insumos!#REF!</definedName>
    <definedName name="PUFINOTECHOINCLINADO" localSheetId="2">#REF!</definedName>
    <definedName name="PUFINOTECHOINCLINADO">#REF!</definedName>
    <definedName name="PUFINOTECHOINCLINADO_2">#N/A</definedName>
    <definedName name="PUFINOTECHOPLANO" localSheetId="2">#REF!</definedName>
    <definedName name="PUFINOTECHOPLANO">#REF!</definedName>
    <definedName name="PUFINOTECHOPLANO_2">#N/A</definedName>
    <definedName name="PUGOTEROSCOLGANTES" localSheetId="2">#REF!</definedName>
    <definedName name="PUGOTEROSCOLGANTES">#REF!</definedName>
    <definedName name="PUGOTEROSCOLGANTES_2">#N/A</definedName>
    <definedName name="PUHORMIGON_1_2_4" localSheetId="2">#REF!</definedName>
    <definedName name="PUHORMIGON_1_2_4">#REF!</definedName>
    <definedName name="PUHORMIGON_1_2_4_2">#N/A</definedName>
    <definedName name="PUHORMIGON1_3_5" localSheetId="2">#REF!</definedName>
    <definedName name="PUHORMIGON1_3_5">#REF!</definedName>
    <definedName name="PUHORMIGON1_3_5_2">#N/A</definedName>
    <definedName name="puhormigon280" localSheetId="2">#REF!</definedName>
    <definedName name="puhormigon280">#REF!</definedName>
    <definedName name="PUHORMIGONCICLOPEO" localSheetId="2">#REF!</definedName>
    <definedName name="PUHORMIGONCICLOPEO">#REF!</definedName>
    <definedName name="PUHORMIGONCICLOPEO_2">#N/A</definedName>
    <definedName name="PUHORMIGONSIMPLE210" localSheetId="2">#REF!</definedName>
    <definedName name="PUHORMIGONSIMPLE210">#REF!</definedName>
    <definedName name="PUHORMIGONSIMPLE210_2">#N/A</definedName>
    <definedName name="puinyeccion" localSheetId="2">#REF!</definedName>
    <definedName name="puinyeccion">#REF!</definedName>
    <definedName name="PULESC" localSheetId="2">#REF!</definedName>
    <definedName name="PULESC">#REF!</definedName>
    <definedName name="Pulido_y_Brillado____De_Luxe">[27]Insumos!$B$241:$D$241</definedName>
    <definedName name="Pulido_y_Brillado_de_Piso" localSheetId="2">[9]Insumos!#REF!</definedName>
    <definedName name="Pulido_y_Brillado_de_Piso">[9]Insumos!#REF!</definedName>
    <definedName name="PULIDO_Y_BRILLADO_ESCALON" localSheetId="2">#REF!</definedName>
    <definedName name="PULIDO_Y_BRILLADO_ESCALON">#REF!</definedName>
    <definedName name="PULIDOyBRILLADO_TC" localSheetId="2">#REF!</definedName>
    <definedName name="PULIDOyBRILLADO_TC">#REF!</definedName>
    <definedName name="PULISTELOS1_2BAÑOS" localSheetId="2">#REF!</definedName>
    <definedName name="PULISTELOS1_2BAÑOS">#REF!</definedName>
    <definedName name="PULISTELOS1_2BAÑOS_2">#N/A</definedName>
    <definedName name="PULISTELOSBAÑOS" localSheetId="2">#REF!</definedName>
    <definedName name="PULISTELOSBAÑOS">#REF!</definedName>
    <definedName name="PULISTELOSBAÑOS_2">#N/A</definedName>
    <definedName name="PULMES" localSheetId="2">#REF!</definedName>
    <definedName name="PULMES">#REF!</definedName>
    <definedName name="PULOSA" localSheetId="2">#REF!</definedName>
    <definedName name="PULOSA">#REF!</definedName>
    <definedName name="PULOSA_2">#N/A</definedName>
    <definedName name="pulosaaproche" localSheetId="2">#REF!</definedName>
    <definedName name="pulosaaproche">#REF!</definedName>
    <definedName name="pulosacalzada" localSheetId="2">#REF!</definedName>
    <definedName name="pulosacalzada">#REF!</definedName>
    <definedName name="PULREPPVIEJO" localSheetId="2">#REF!</definedName>
    <definedName name="PULREPPVIEJO">#REF!</definedName>
    <definedName name="PULSUPER" localSheetId="2">#REF!</definedName>
    <definedName name="PULSUPER">#REF!</definedName>
    <definedName name="PULYCRISTAL" localSheetId="2">#REF!</definedName>
    <definedName name="PULYCRISTAL">#REF!</definedName>
    <definedName name="PULYSAL" localSheetId="2">#REF!</definedName>
    <definedName name="PULYSAL">#REF!</definedName>
    <definedName name="PUMADERA" localSheetId="2">#REF!</definedName>
    <definedName name="PUMADERA">#REF!</definedName>
    <definedName name="PUMEZCLACALARENAPISOS" localSheetId="2">#REF!</definedName>
    <definedName name="PUMEZCLACALARENAPISOS">#REF!</definedName>
    <definedName name="PUMEZCLACALARENAPISOS_2">#N/A</definedName>
    <definedName name="PUMORTERO1_1" localSheetId="2">'[9]Análisis de Precios'!#REF!</definedName>
    <definedName name="PUMORTERO1_1">'[9]Análisis de Precios'!#REF!</definedName>
    <definedName name="PUMORTERO1_10COLOCARPISOS" localSheetId="2">#REF!</definedName>
    <definedName name="PUMORTERO1_10COLOCARPISOS">#REF!</definedName>
    <definedName name="PUMORTERO1_10COLOCARPISOS_2">#N/A</definedName>
    <definedName name="PUMORTERO1_2" localSheetId="2">#REF!</definedName>
    <definedName name="PUMORTERO1_2">#REF!</definedName>
    <definedName name="PUMORTERO1_2_2">#N/A</definedName>
    <definedName name="PUMORTERO1_3" localSheetId="2">#REF!</definedName>
    <definedName name="PUMORTERO1_3">#REF!</definedName>
    <definedName name="PUMORTERO1_3_2">#N/A</definedName>
    <definedName name="PUMORTERO1_4PARAPAÑETE" localSheetId="2">#REF!</definedName>
    <definedName name="PUMORTERO1_4PARAPAÑETE">#REF!</definedName>
    <definedName name="PUMORTERO1_4PARAPAÑETE_2">#N/A</definedName>
    <definedName name="PUMORTERO1_5DE1_3" localSheetId="2">#REF!</definedName>
    <definedName name="PUMORTERO1_5DE1_3">#REF!</definedName>
    <definedName name="PUMORTERO1_5DE1_3_2">#N/A</definedName>
    <definedName name="PUMURO_M1" localSheetId="2">#REF!</definedName>
    <definedName name="PUMURO_M1">#REF!</definedName>
    <definedName name="PUMURO_M1_2">#N/A</definedName>
    <definedName name="PUMURO_M2" localSheetId="2">#REF!</definedName>
    <definedName name="PUMURO_M2">#REF!</definedName>
    <definedName name="PUMURO_M2_2">#N/A</definedName>
    <definedName name="punewjersey" localSheetId="2">#REF!</definedName>
    <definedName name="punewjersey">#REF!</definedName>
    <definedName name="PUPAÑETEMAESTREADOEXTERIOR" localSheetId="2">#REF!</definedName>
    <definedName name="PUPAÑETEMAESTREADOEXTERIOR">#REF!</definedName>
    <definedName name="PUPAÑETEMAESTREADOEXTERIOR_2">#N/A</definedName>
    <definedName name="PUPAÑETEMAESTREADOINTERIOR" localSheetId="2">#REF!</definedName>
    <definedName name="PUPAÑETEMAESTREADOINTERIOR">#REF!</definedName>
    <definedName name="PUPAÑETEMAESTREADOINTERIOR_2">#N/A</definedName>
    <definedName name="PUPAÑETEPULIDO" localSheetId="2">#REF!</definedName>
    <definedName name="PUPAÑETEPULIDO">#REF!</definedName>
    <definedName name="PUPAÑETEPULIDO_2">#N/A</definedName>
    <definedName name="PUPAÑETETECHO" localSheetId="2">'[9]Análisis de Precios'!#REF!</definedName>
    <definedName name="PUPAÑETETECHO">'[9]Análisis de Precios'!#REF!</definedName>
    <definedName name="PUPINTURAACRILICAEXTERIOR" localSheetId="2">'[9]Análisis de Precios'!#REF!</definedName>
    <definedName name="PUPINTURAACRILICAEXTERIOR">'[9]Análisis de Precios'!#REF!</definedName>
    <definedName name="PUPINTURAACRILICAINTERIOR" localSheetId="2">'[9]Análisis de Precios'!#REF!</definedName>
    <definedName name="PUPINTURAACRILICAINTERIOR">'[9]Análisis de Precios'!#REF!</definedName>
    <definedName name="PUPINTURACAL" localSheetId="2">'[9]Análisis de Precios'!#REF!</definedName>
    <definedName name="PUPINTURACAL">'[9]Análisis de Precios'!#REF!</definedName>
    <definedName name="PUPINTURAMANTENIMIENTO" localSheetId="2">'[9]Análisis de Precios'!#REF!</definedName>
    <definedName name="PUPINTURAMANTENIMIENTO">'[9]Análisis de Precios'!#REF!</definedName>
    <definedName name="PUPISOCERAMICA_33X33" localSheetId="2">#REF!</definedName>
    <definedName name="PUPISOCERAMICA_33X33">#REF!</definedName>
    <definedName name="PUPISOCERAMICA_33X33_2">#N/A</definedName>
    <definedName name="PUPISOCERAMICACRIOLLA20X20" localSheetId="2">'[9]Análisis de Precios'!#REF!</definedName>
    <definedName name="PUPISOCERAMICACRIOLLA20X20">'[9]Análisis de Precios'!#REF!</definedName>
    <definedName name="PUPISOGRANITO_40X40" localSheetId="2">#REF!</definedName>
    <definedName name="PUPISOGRANITO_40X40">#REF!</definedName>
    <definedName name="PUPISOGRANITO_40X40_2">#N/A</definedName>
    <definedName name="PURAMPAESCALERA" localSheetId="2">#REF!</definedName>
    <definedName name="PURAMPAESCALERA">#REF!</definedName>
    <definedName name="PURAMPAESCALERA_2">#N/A</definedName>
    <definedName name="PUREPLANTEO" localSheetId="2">#REF!</definedName>
    <definedName name="PUREPLANTEO">#REF!</definedName>
    <definedName name="PUREPLANTEO_2">#N/A</definedName>
    <definedName name="PUSEPTICO" localSheetId="2">'[9]Análisis de Precios'!#REF!</definedName>
    <definedName name="PUSEPTICO">'[9]Análisis de Precios'!#REF!</definedName>
    <definedName name="putabletas" localSheetId="2">#REF!</definedName>
    <definedName name="putabletas">#REF!</definedName>
    <definedName name="PUTRAMPADEGRASA" localSheetId="2">#REF!</definedName>
    <definedName name="PUTRAMPADEGRASA">#REF!</definedName>
    <definedName name="PUTRAMPADEGRASA_2">#N/A</definedName>
    <definedName name="PUVIGA" localSheetId="2">'[9]Análisis de Precios'!#REF!</definedName>
    <definedName name="PUVIGA">'[9]Análisis de Precios'!#REF!</definedName>
    <definedName name="puvigastransversales" localSheetId="2">#REF!</definedName>
    <definedName name="puvigastransversales">#REF!</definedName>
    <definedName name="PUZABALETAPISO" localSheetId="2">#REF!</definedName>
    <definedName name="PUZABALETAPISO">#REF!</definedName>
    <definedName name="PUZABALETAPISO_2">#N/A</definedName>
    <definedName name="PUZABALETAS" localSheetId="2">#REF!</definedName>
    <definedName name="PUZABALETAS">#REF!</definedName>
    <definedName name="PUZABALETAS_2">#N/A</definedName>
    <definedName name="PUZAPATACOLUMNAS_C1" localSheetId="2">#REF!</definedName>
    <definedName name="PUZAPATACOLUMNAS_C1">#REF!</definedName>
    <definedName name="PUZAPATACOLUMNAS_C1_2">#N/A</definedName>
    <definedName name="PUZAPATACOLUMNAS_C2" localSheetId="2">#REF!</definedName>
    <definedName name="PUZAPATACOLUMNAS_C2">#REF!</definedName>
    <definedName name="PUZAPATACOLUMNAS_C2_2">#N/A</definedName>
    <definedName name="PUZAPATACOLUMNAS_C3" localSheetId="2">#REF!</definedName>
    <definedName name="PUZAPATACOLUMNAS_C3">#REF!</definedName>
    <definedName name="PUZAPATACOLUMNAS_C3_2">#N/A</definedName>
    <definedName name="PUZAPATACOLUMNAS_C4" localSheetId="2">#REF!</definedName>
    <definedName name="PUZAPATACOLUMNAS_C4">#REF!</definedName>
    <definedName name="PUZAPATACOLUMNAS_C4_2">#N/A</definedName>
    <definedName name="PUZAPATACOLUMNAS_CC" localSheetId="2">#REF!</definedName>
    <definedName name="PUZAPATACOLUMNAS_CC">#REF!</definedName>
    <definedName name="PUZAPATACOLUMNAS_CC_2">#N/A</definedName>
    <definedName name="PUZAPATACOLUMNAS_CT" localSheetId="2">#REF!</definedName>
    <definedName name="PUZAPATACOLUMNAS_CT">#REF!</definedName>
    <definedName name="PUZAPATACOLUMNAS_CT_2">#N/A</definedName>
    <definedName name="PUZAPATACOMBINADA_C1_C12" localSheetId="2">'[9]Análisis de Precios'!#REF!</definedName>
    <definedName name="PUZAPATACOMBINADA_C1_C12">'[9]Análisis de Precios'!#REF!</definedName>
    <definedName name="PUZAPATACOMBINADA_C1_C4" localSheetId="2">'[9]Análisis de Precios'!#REF!</definedName>
    <definedName name="PUZAPATACOMBINADA_C1_C4">'[9]Análisis de Precios'!#REF!</definedName>
    <definedName name="PUZAPATAMURO4" localSheetId="2">#REF!</definedName>
    <definedName name="PUZAPATAMURO4">#REF!</definedName>
    <definedName name="PUZAPATAMURO4_2">#N/A</definedName>
    <definedName name="PUZAPATAMURO6" localSheetId="2">#REF!</definedName>
    <definedName name="PUZAPATAMURO6">#REF!</definedName>
    <definedName name="PUZAPATAMURO6_2">#N/A</definedName>
    <definedName name="PUZAPATAMURO8" localSheetId="2">#REF!</definedName>
    <definedName name="PUZAPATAMURO8">#REF!</definedName>
    <definedName name="PUZAPATAMURO8_2">#N/A</definedName>
    <definedName name="PUZAPATAMURORAMPA">'[27]Análisis de Precios'!$F$201</definedName>
    <definedName name="PUZOCALOCERAMICACRIOLLADE20" localSheetId="2">'[9]Análisis de Precios'!#REF!</definedName>
    <definedName name="PUZOCALOCERAMICACRIOLLADE20">'[9]Análisis de Precios'!#REF!</definedName>
    <definedName name="PUZOCALOCERAMICACRIOLLADE33" localSheetId="2">#REF!</definedName>
    <definedName name="PUZOCALOCERAMICACRIOLLADE33">#REF!</definedName>
    <definedName name="PUZOCALOCERAMICACRIOLLADE33_2">#N/A</definedName>
    <definedName name="PUZOCALOSGRANITO_7X40" localSheetId="2">#REF!</definedName>
    <definedName name="PUZOCALOSGRANITO_7X40">#REF!</definedName>
    <definedName name="PUZOCALOSGRANITO_7X40_2">#N/A</definedName>
    <definedName name="PVARTIE586" localSheetId="2">#REF!</definedName>
    <definedName name="PVARTIE586">#REF!</definedName>
    <definedName name="PVCC1">'[23]Analisis Detallado'!#REF!</definedName>
    <definedName name="PVCC1_1_2">'[23]Analisis Detallado'!#REF!</definedName>
    <definedName name="PVCC1_1_4">'[23]Analisis Detallado'!#REF!</definedName>
    <definedName name="PVCC1_2">'[23]Analisis Detallado'!#REF!</definedName>
    <definedName name="PVCC2">'[23]Analisis Detallado'!#REF!</definedName>
    <definedName name="PVCC2_1_2">'[23]Analisis Detallado'!#REF!</definedName>
    <definedName name="PVCC3">'[23]Analisis Detallado'!#REF!</definedName>
    <definedName name="PVCC3_4">'[23]Analisis Detallado'!#REF!</definedName>
    <definedName name="PVCC4">'[23]Analisis Detallado'!#REF!</definedName>
    <definedName name="PVENTAABCO" localSheetId="2">#REF!</definedName>
    <definedName name="PVENTAABCO">#REF!</definedName>
    <definedName name="PVENTAABRONCE" localSheetId="2">#REF!</definedName>
    <definedName name="PVENTAABRONCE">#REF!</definedName>
    <definedName name="PVENTAAVIDRIOB" localSheetId="2">#REF!</definedName>
    <definedName name="PVENTAAVIDRIOB">#REF!</definedName>
    <definedName name="PVENTBBVIDRIO" localSheetId="2">#REF!</definedName>
    <definedName name="PVENTBBVIDRIO">#REF!</definedName>
    <definedName name="PVENTBBVIDRIOB" localSheetId="2">#REF!</definedName>
    <definedName name="PVENTBBVIDRIOB">#REF!</definedName>
    <definedName name="PVENTBCO" localSheetId="2">#REF!</definedName>
    <definedName name="PVENTBCO">#REF!</definedName>
    <definedName name="PVENTSALAAMALUNATVC" localSheetId="2">#REF!</definedName>
    <definedName name="PVENTSALAAMALUNATVC">#REF!</definedName>
    <definedName name="PVIBRAZO30X30BLANCO" localSheetId="2">#REF!</definedName>
    <definedName name="PVIBRAZO30X30BLANCO">#REF!</definedName>
    <definedName name="PVIBRAZO30X30COLOR" localSheetId="2">#REF!</definedName>
    <definedName name="PVIBRAZO30X30COLOR">#REF!</definedName>
    <definedName name="PVIBRAZO30X30GRIS" localSheetId="2">#REF!</definedName>
    <definedName name="PVIBRAZO30X30GRIS">#REF!</definedName>
    <definedName name="PVIBRAZO30X30VERDE" localSheetId="2">#REF!</definedName>
    <definedName name="PVIBRAZO30X30VERDE">#REF!</definedName>
    <definedName name="PVIBRAZO40X40BLANCO" localSheetId="2">#REF!</definedName>
    <definedName name="PVIBRAZO40X40BLANCO">#REF!</definedName>
    <definedName name="PVIBRAZO40X40COLOR" localSheetId="2">#REF!</definedName>
    <definedName name="PVIBRAZO40X40COLOR">#REF!</definedName>
    <definedName name="PVIBRAZO40X40GRIS" localSheetId="2">#REF!</definedName>
    <definedName name="PVIBRAZO40X40GRIS">#REF!</definedName>
    <definedName name="PVIBRAZO40X40VERDE" localSheetId="2">#REF!</definedName>
    <definedName name="PVIBRAZO40X40VERDE">#REF!</definedName>
    <definedName name="PVIBRORUSTICO30X30BLANCO" localSheetId="2">#REF!</definedName>
    <definedName name="PVIBRORUSTICO30X30BLANCO">#REF!</definedName>
    <definedName name="PVIBRORUSTICO30X30COLOR" localSheetId="2">#REF!</definedName>
    <definedName name="PVIBRORUSTICO30X30COLOR">#REF!</definedName>
    <definedName name="PVIBRORUSTICO30X30GRIS" localSheetId="2">#REF!</definedName>
    <definedName name="PVIBRORUSTICO30X30GRIS">#REF!</definedName>
    <definedName name="PVIBRORUSTICO30X30ROJOVIVO" localSheetId="2">#REF!</definedName>
    <definedName name="PVIBRORUSTICO30X30ROJOVIVO">#REF!</definedName>
    <definedName name="PVIBRORUSTICO30X30VERDE" localSheetId="2">#REF!</definedName>
    <definedName name="PVIBRORUSTICO30X30VERDE">#REF!</definedName>
    <definedName name="PVOBRORUSTICO30X30CREMA" localSheetId="2">#REF!</definedName>
    <definedName name="PVOBRORUSTICO30X30CREMA">#REF!</definedName>
    <definedName name="PWINCHE2000K">[62]Ins!$F$557</definedName>
    <definedName name="PZ" localSheetId="2">#REF!</definedName>
    <definedName name="PZ">#REF!</definedName>
    <definedName name="PZGRANITO30BCO" localSheetId="2">#REF!</definedName>
    <definedName name="PZGRANITO30BCO">#REF!</definedName>
    <definedName name="PZGRANITO30GRIS" localSheetId="2">#REF!</definedName>
    <definedName name="PZGRANITO30GRIS">#REF!</definedName>
    <definedName name="PZGRANITO40BCO" localSheetId="2">#REF!</definedName>
    <definedName name="PZGRANITO40BCO">#REF!</definedName>
    <definedName name="PZGRANITOBOTICELLI40BCO" localSheetId="2">#REF!</definedName>
    <definedName name="PZGRANITOBOTICELLI40BCO">#REF!</definedName>
    <definedName name="PZGRANITOBOTICELLI40COL" localSheetId="2">#REF!</definedName>
    <definedName name="PZGRANITOBOTICELLI40COL">#REF!</definedName>
    <definedName name="PZGRANITOPERROY40" localSheetId="2">#REF!</definedName>
    <definedName name="PZGRANITOPERROY40">#REF!</definedName>
    <definedName name="PZMOSAICO25ROJ" localSheetId="2">#REF!</definedName>
    <definedName name="PZMOSAICO25ROJ">#REF!</definedName>
    <definedName name="PZOCALOBARRO10X3" localSheetId="2">#REF!</definedName>
    <definedName name="PZOCALOBARRO10X3">#REF!</definedName>
    <definedName name="PZOCESC12COL" localSheetId="2">#REF!</definedName>
    <definedName name="PZOCESC12COL">#REF!</definedName>
    <definedName name="PZOCESC23BCO" localSheetId="2">#REF!</definedName>
    <definedName name="PZOCESC23BCO">#REF!</definedName>
    <definedName name="PZOCESC23COL" localSheetId="2">#REF!</definedName>
    <definedName name="PZOCESC23COL">#REF!</definedName>
    <definedName name="PZOCESC23GRAVGRIS" localSheetId="2">#REF!</definedName>
    <definedName name="PZOCESC23GRAVGRIS">#REF!</definedName>
    <definedName name="PZOCESC23GRAVSUPERBCO" localSheetId="2">#REF!</definedName>
    <definedName name="PZOCESC23GRAVSUPERBCO">#REF!</definedName>
    <definedName name="PZOCESC23GRIS" localSheetId="2">#REF!</definedName>
    <definedName name="PZOCESC23GRIS">#REF!</definedName>
    <definedName name="PZOCESC4BCO" localSheetId="2">#REF!</definedName>
    <definedName name="PZOCESC4BCO">#REF!</definedName>
    <definedName name="PZOCESC4GRIS" localSheetId="2">#REF!</definedName>
    <definedName name="PZOCESC4GRIS">#REF!</definedName>
    <definedName name="PZOCESCBOTIBCO" localSheetId="2">#REF!</definedName>
    <definedName name="PZOCESCBOTIBCO">#REF!</definedName>
    <definedName name="PZOCESCBOTICOL" localSheetId="2">#REF!</definedName>
    <definedName name="PZOCESCBOTICOL">#REF!</definedName>
    <definedName name="PZOCESCPROYAL" localSheetId="2">#REF!</definedName>
    <definedName name="PZOCESCPROYAL">#REF!</definedName>
    <definedName name="PZOCESCSUPERBCO" localSheetId="2">#REF!</definedName>
    <definedName name="PZOCESCSUPERBCO">#REF!</definedName>
    <definedName name="PZOCESCSUPERCOL" localSheetId="2">#REF!</definedName>
    <definedName name="PZOCESCSUPERCOL">#REF!</definedName>
    <definedName name="PZOCESCVIBCOL" localSheetId="2">#REF!</definedName>
    <definedName name="PZOCESCVIBCOL">#REF!</definedName>
    <definedName name="PZOCESCVIBGRIS" localSheetId="2">#REF!</definedName>
    <definedName name="PZOCESCVIBGRIS">#REF!</definedName>
    <definedName name="Q" localSheetId="2">[2]PRESUPUESTO!#REF!</definedName>
    <definedName name="Q">[2]PRESUPUESTO!#REF!</definedName>
    <definedName name="qqvarilla">'[39]Analisis Unit. '!$F$36</definedName>
    <definedName name="QUICIOGRA30BCO" localSheetId="2">#REF!</definedName>
    <definedName name="QUICIOGRA30BCO">#REF!</definedName>
    <definedName name="QUICIOGRA40BCO" localSheetId="2">#REF!</definedName>
    <definedName name="QUICIOGRA40BCO">#REF!</definedName>
    <definedName name="QUICIOGRABOTI40COL" localSheetId="2">#REF!</definedName>
    <definedName name="QUICIOGRABOTI40COL">#REF!</definedName>
    <definedName name="QUICIOLAD" localSheetId="2">#REF!</definedName>
    <definedName name="QUICIOLAD">#REF!</definedName>
    <definedName name="QUICIOMOS25ROJ" localSheetId="2">#REF!</definedName>
    <definedName name="QUICIOMOS25ROJ">#REF!</definedName>
    <definedName name="QUIEBRASOLESVERTCONTRA" localSheetId="2">#REF!</definedName>
    <definedName name="QUIEBRASOLESVERTCONTRA">#REF!</definedName>
    <definedName name="R_" localSheetId="2">[1]Presup.!#REF!</definedName>
    <definedName name="R_">[1]Presup.!#REF!</definedName>
    <definedName name="rastra" localSheetId="2">'[26]Listado Equipos a utilizar'!#REF!</definedName>
    <definedName name="rastra">'[26]Listado Equipos a utilizar'!#REF!</definedName>
    <definedName name="rastrapuas" localSheetId="2">'[26]Listado Equipos a utilizar'!#REF!</definedName>
    <definedName name="rastrapuas">'[26]Listado Equipos a utilizar'!#REF!</definedName>
    <definedName name="RASTRILLO" localSheetId="2">#REF!</definedName>
    <definedName name="RASTRILLO">#REF!</definedName>
    <definedName name="RE" localSheetId="2">[15]A!#REF!</definedName>
    <definedName name="RE">[15]A!#REF!</definedName>
    <definedName name="REDBUSHG12X38" localSheetId="2">#REF!</definedName>
    <definedName name="REDBUSHG12X38">#REF!</definedName>
    <definedName name="REDPVCDREN3X112" localSheetId="2">#REF!</definedName>
    <definedName name="REDPVCDREN3X112">#REF!</definedName>
    <definedName name="REDPVCDREN3X2" localSheetId="2">#REF!</definedName>
    <definedName name="REDPVCDREN3X2">#REF!</definedName>
    <definedName name="REDPVCDREN4X2" localSheetId="2">#REF!</definedName>
    <definedName name="REDPVCDREN4X2">#REF!</definedName>
    <definedName name="REDPVCDREN4X3" localSheetId="2">#REF!</definedName>
    <definedName name="REDPVCDREN4X3">#REF!</definedName>
    <definedName name="REDPVCDREN6X4" localSheetId="2">#REF!</definedName>
    <definedName name="REDPVCDREN6X4">#REF!</definedName>
    <definedName name="REDPVCPRES112X1" localSheetId="2">#REF!</definedName>
    <definedName name="REDPVCPRES112X1">#REF!</definedName>
    <definedName name="REDPVCPRES2X1" localSheetId="2">#REF!</definedName>
    <definedName name="REDPVCPRES2X1">#REF!</definedName>
    <definedName name="REDPVCPRES34X12" localSheetId="2">#REF!</definedName>
    <definedName name="REDPVCPRES34X12">#REF!</definedName>
    <definedName name="REDPVCPRES4X2" localSheetId="2">#REF!</definedName>
    <definedName name="REDPVCPRES4X2">#REF!</definedName>
    <definedName name="REDPVCPRES4X3" localSheetId="2">#REF!</definedName>
    <definedName name="REDPVCPRES4X3">#REF!</definedName>
    <definedName name="REDUCCION_BUSHING_HG_12x38" localSheetId="2">#REF!</definedName>
    <definedName name="REDUCCION_BUSHING_HG_12x38">#REF!</definedName>
    <definedName name="REDUCCION_PVC_34a12" localSheetId="2">#REF!</definedName>
    <definedName name="REDUCCION_PVC_34a12">#REF!</definedName>
    <definedName name="REDUCCION_PVC_DREN_4x2" localSheetId="2">#REF!</definedName>
    <definedName name="REDUCCION_PVC_DREN_4x2">#REF!</definedName>
    <definedName name="reesti" localSheetId="2">#REF!</definedName>
    <definedName name="reesti">#REF!</definedName>
    <definedName name="reestii" localSheetId="2">#REF!</definedName>
    <definedName name="reestii">#REF!</definedName>
    <definedName name="reestiii" localSheetId="2">#REF!</definedName>
    <definedName name="reestiii">#REF!</definedName>
    <definedName name="reestiiii" localSheetId="2">#REF!</definedName>
    <definedName name="reestiiii">#REF!</definedName>
    <definedName name="REFERENCIA">[81]COF!$G$733</definedName>
    <definedName name="reg.compac.rell">'[38]Costos Mano de Obra'!$O$13</definedName>
    <definedName name="reg.fro.niv.hormigon">'[25]Analisis Unitarios'!$F$110</definedName>
    <definedName name="reg.niv.hid.mat">'[25]Analisis Unitarios'!$E$586</definedName>
    <definedName name="REG10104CRIOLLO" localSheetId="2">#REF!</definedName>
    <definedName name="REG10104CRIOLLO">#REF!</definedName>
    <definedName name="REG12124CRIOLLO" localSheetId="2">#REF!</definedName>
    <definedName name="REG12124CRIOLLO">#REF!</definedName>
    <definedName name="REG44USA" localSheetId="2">#REF!</definedName>
    <definedName name="REG44USA">#REF!</definedName>
    <definedName name="REG55USA" localSheetId="2">#REF!</definedName>
    <definedName name="REG55USA">#REF!</definedName>
    <definedName name="REG664CRIOLLO" localSheetId="2">#REF!</definedName>
    <definedName name="REG664CRIOLLO">#REF!</definedName>
    <definedName name="REG884CRIOLLO" localSheetId="2">#REF!</definedName>
    <definedName name="REG884CRIOLLO">#REF!</definedName>
    <definedName name="regado.hormigon">'[38]Costos Mano de Obra'!$O$41</definedName>
    <definedName name="Regado_y_Compactación_Tosca___A_M" localSheetId="2">[9]Insumos!#REF!</definedName>
    <definedName name="Regado_y_Compactación_Tosca___A_M">[9]Insumos!#REF!</definedName>
    <definedName name="regi" localSheetId="2">'[82]Pasarela de L=60.00'!#REF!</definedName>
    <definedName name="regi">'[82]Pasarela de L=60.00'!#REF!</definedName>
    <definedName name="REGILLA">#REF!</definedName>
    <definedName name="REGISTRO" localSheetId="2">#REF!</definedName>
    <definedName name="REGISTRO">#REF!</definedName>
    <definedName name="REGISTRO_ELEC_6x6" localSheetId="2">#REF!</definedName>
    <definedName name="REGISTRO_ELEC_6x6">#REF!</definedName>
    <definedName name="REGLA" localSheetId="2">#REF!</definedName>
    <definedName name="REGLA">#REF!</definedName>
    <definedName name="REGLA_PAÑETE" localSheetId="2">#REF!</definedName>
    <definedName name="REGLA_PAÑETE">#REF!</definedName>
    <definedName name="Regla_para_Pañete____Preparada">[27]Insumos!$B$76:$D$76</definedName>
    <definedName name="rei" localSheetId="2">#REF!</definedName>
    <definedName name="rei">#REF!</definedName>
    <definedName name="reii" localSheetId="2">#REF!</definedName>
    <definedName name="reii">#REF!</definedName>
    <definedName name="reiii" localSheetId="2">#REF!</definedName>
    <definedName name="reiii">#REF!</definedName>
    <definedName name="reiiii" localSheetId="2">#REF!</definedName>
    <definedName name="reiiii">#REF!</definedName>
    <definedName name="REJILLA_PISO" localSheetId="2">#REF!</definedName>
    <definedName name="REJILLA_PISO">#REF!</definedName>
    <definedName name="REJILLAPISO" localSheetId="2">#REF!</definedName>
    <definedName name="REJILLAPISO">#REF!</definedName>
    <definedName name="REJILLAPISOALUM" localSheetId="2">#REF!</definedName>
    <definedName name="REJILLAPISOALUM">#REF!</definedName>
    <definedName name="REJILLAS_1x1" localSheetId="2">#REF!</definedName>
    <definedName name="REJILLAS_1x1">#REF!</definedName>
    <definedName name="RELL">'[45]ANALISIS PARTIDAS CARRET.'!$H$368</definedName>
    <definedName name="Rell.caliche">'[38]Insumos materiales'!$J$32</definedName>
    <definedName name="RELLBAC">#REF!</definedName>
    <definedName name="RELLENOCAL" localSheetId="2">#REF!</definedName>
    <definedName name="RELLENOCAL">#REF!</definedName>
    <definedName name="RELLENOCALEQ" localSheetId="2">#REF!</definedName>
    <definedName name="RELLENOCALEQ">#REF!</definedName>
    <definedName name="RELLENOCALGRAN" localSheetId="2">#REF!</definedName>
    <definedName name="RELLENOCALGRAN">#REF!</definedName>
    <definedName name="RELLENOCALGRANEQ" localSheetId="2">#REF!</definedName>
    <definedName name="RELLENOCALGRANEQ">#REF!</definedName>
    <definedName name="RELLENOGRAN" localSheetId="2">#REF!</definedName>
    <definedName name="RELLENOGRAN">#REF!</definedName>
    <definedName name="RELLENOGRANEQ" localSheetId="2">#REF!</definedName>
    <definedName name="RELLENOGRANEQ">#REF!</definedName>
    <definedName name="RELLENOGRANZOTECONTRA" localSheetId="2">#REF!</definedName>
    <definedName name="RELLENOGRANZOTECONTRA">#REF!</definedName>
    <definedName name="RELLENOREP" localSheetId="2">#REF!</definedName>
    <definedName name="RELLENOREP">#REF!</definedName>
    <definedName name="RELLENOREPEQ" localSheetId="2">#REF!</definedName>
    <definedName name="RELLENOREPEQ">#REF!</definedName>
    <definedName name="RELLTUB">'[45]ANALISIS PARTIDAS CARRET.'!$H$408</definedName>
    <definedName name="REMMPIED" localSheetId="2">'[45]ANALISIS PARTIDAS CARRET.'!#REF!</definedName>
    <definedName name="REMMPIED" localSheetId="0">'[44]ANALISIS PARTIDAS CARRET.'!#REF!</definedName>
    <definedName name="REMMPIED">'[45]ANALISIS PARTIDAS CARRET.'!#REF!</definedName>
    <definedName name="Remoción_de_Capa_Vegetal" localSheetId="2">[9]Insumos!#REF!</definedName>
    <definedName name="Remoción_de_Capa_Vegetal">[9]Insumos!#REF!</definedName>
    <definedName name="REMOCIONCVMANO" localSheetId="2">#REF!</definedName>
    <definedName name="REMOCIONCVMANO">#REF!</definedName>
    <definedName name="REMREINSTTRANSFCONTRA" localSheetId="2">#REF!</definedName>
    <definedName name="REMREINSTTRANSFCONTRA">#REF!</definedName>
    <definedName name="rend.retro.3m">'[25]Analisis Unitarios'!$E$528</definedName>
    <definedName name="REPAGUA1CONTRA" localSheetId="2">#REF!</definedName>
    <definedName name="REPAGUA1CONTRA">#REF!</definedName>
    <definedName name="REPAGUA2CONTRA" localSheetId="2">#REF!</definedName>
    <definedName name="REPAGUA2CONTRA">#REF!</definedName>
    <definedName name="REPARRASTRE4CONTRA" localSheetId="2">#REF!</definedName>
    <definedName name="REPARRASTRE4CONTRA">#REF!</definedName>
    <definedName name="REPARRASTRE6CONTRA" localSheetId="2">#REF!</definedName>
    <definedName name="REPARRASTRE6CONTRA">#REF!</definedName>
    <definedName name="REPELLOTECHO" localSheetId="2">#REF!</definedName>
    <definedName name="REPELLOTECHO">#REF!</definedName>
    <definedName name="REPLANTEO" localSheetId="2">#REF!</definedName>
    <definedName name="REPLANTEO">#REF!</definedName>
    <definedName name="REPLANTEOM" localSheetId="2">#REF!</definedName>
    <definedName name="REPLANTEOM">#REF!</definedName>
    <definedName name="REPLANTEOM2" localSheetId="2">#REF!</definedName>
    <definedName name="REPLANTEOM2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SANE" localSheetId="2">#REF!</definedName>
    <definedName name="RESANE">#REF!</definedName>
    <definedName name="RETRO_320" localSheetId="2">#REF!</definedName>
    <definedName name="RETRO_320">#REF!</definedName>
    <definedName name="retui" localSheetId="2">#REF!</definedName>
    <definedName name="retui">#REF!</definedName>
    <definedName name="retuii" localSheetId="2">#REF!</definedName>
    <definedName name="retuii">#REF!</definedName>
    <definedName name="retuiii" localSheetId="2">#REF!</definedName>
    <definedName name="retuiii">#REF!</definedName>
    <definedName name="retuiiii" localSheetId="2">#REF!</definedName>
    <definedName name="retuiiii">#REF!</definedName>
    <definedName name="REUBPLANTA400CONTRA" localSheetId="2">#REF!</definedName>
    <definedName name="REUBPLANTA400CONTRA">#REF!</definedName>
    <definedName name="REUBSWTRANSF1000CONTRA" localSheetId="2">#REF!</definedName>
    <definedName name="REUBSWTRANSF1000CONTRA">#REF!</definedName>
    <definedName name="REVCECRI15A20">[35]UASD!$F$3537</definedName>
    <definedName name="REVCER01" localSheetId="2">#REF!</definedName>
    <definedName name="REVCER01">#REF!</definedName>
    <definedName name="REVCER09" localSheetId="2">#REF!</definedName>
    <definedName name="REVCER09">#REF!</definedName>
    <definedName name="REVESTIMIENTO_CERAMICA_20x20" localSheetId="2">#REF!</definedName>
    <definedName name="REVESTIMIENTO_CERAMICA_20x20">#REF!</definedName>
    <definedName name="REVLAD248" localSheetId="2">#REF!</definedName>
    <definedName name="REVLAD248">#REF!</definedName>
    <definedName name="REVLADBIS228" localSheetId="2">#REF!</definedName>
    <definedName name="REVLADBIS228">#REF!</definedName>
    <definedName name="RNCARQSA" localSheetId="2">#REF!</definedName>
    <definedName name="RNCARQSA">#REF!</definedName>
    <definedName name="RNCJAGS" localSheetId="2">#REF!</definedName>
    <definedName name="RNCJAGS">#REF!</definedName>
    <definedName name="ROBLEBRA" localSheetId="2">#REF!</definedName>
    <definedName name="ROBLEBRA">#REF!</definedName>
    <definedName name="rodillo" localSheetId="2">'[26]Listado Equipos a utilizar'!#REF!</definedName>
    <definedName name="rodillo">'[26]Listado Equipos a utilizar'!#REF!</definedName>
    <definedName name="RODILLO_CAT_815" localSheetId="2">#REF!</definedName>
    <definedName name="RODILLO_CAT_815">#REF!</definedName>
    <definedName name="rodneu" localSheetId="2">'[26]Listado Equipos a utilizar'!#REF!</definedName>
    <definedName name="rodneu">'[26]Listado Equipos a utilizar'!#REF!</definedName>
    <definedName name="ROSETA" localSheetId="2">#REF!</definedName>
    <definedName name="ROSETA">#REF!</definedName>
    <definedName name="roti" localSheetId="2">#REF!</definedName>
    <definedName name="roti">#REF!</definedName>
    <definedName name="rotii" localSheetId="2">#REF!</definedName>
    <definedName name="rotii">#REF!</definedName>
    <definedName name="rotiii" localSheetId="2">#REF!</definedName>
    <definedName name="rotiii">#REF!</definedName>
    <definedName name="rotiiii" localSheetId="2">#REF!</definedName>
    <definedName name="rotiiii">#REF!</definedName>
    <definedName name="rt">[83]Insumos!$I$3</definedName>
    <definedName name="RUSTICO" localSheetId="2">#REF!</definedName>
    <definedName name="RUSTICO">#REF!</definedName>
    <definedName name="RV" localSheetId="2">[53]Presup.!#REF!</definedName>
    <definedName name="RV">[53]Presup.!#REF!</definedName>
    <definedName name="rvesti" localSheetId="2">#REF!</definedName>
    <definedName name="rvesti">#REF!</definedName>
    <definedName name="rvestii" localSheetId="2">#REF!</definedName>
    <definedName name="rvestii">#REF!</definedName>
    <definedName name="rvestiii" localSheetId="2">#REF!</definedName>
    <definedName name="rvestiii">#REF!</definedName>
    <definedName name="rvestiiii" localSheetId="2">#REF!</definedName>
    <definedName name="rvestiiii">#REF!</definedName>
    <definedName name="S" localSheetId="2">[10]A!#REF!</definedName>
    <definedName name="S">[10]A!#REF!</definedName>
    <definedName name="SALARIO" localSheetId="2">#REF!</definedName>
    <definedName name="SALARIO">#REF!</definedName>
    <definedName name="SALCAL" localSheetId="2">#REF!</definedName>
    <definedName name="SALCAL">#REF!</definedName>
    <definedName name="SALIDA">#N/A</definedName>
    <definedName name="SALTEL" localSheetId="2">#REF!</definedName>
    <definedName name="SALTEL">#REF!</definedName>
    <definedName name="salud" localSheetId="2">[10]A!#REF!</definedName>
    <definedName name="salud">[10]A!#REF!</definedName>
    <definedName name="SDFSDD" localSheetId="2">#REF!</definedName>
    <definedName name="SDFSDD">#REF!</definedName>
    <definedName name="SEGUETA" localSheetId="2">#REF!</definedName>
    <definedName name="SEGUETA">#REF!</definedName>
    <definedName name="Seguetas____Ultra" localSheetId="2">[9]Insumos!#REF!</definedName>
    <definedName name="Seguetas____Ultra">[9]Insumos!#REF!</definedName>
    <definedName name="SEGUROS" localSheetId="2">#REF!</definedName>
    <definedName name="SEGUROS">#REF!</definedName>
    <definedName name="senai" localSheetId="2">#REF!</definedName>
    <definedName name="senai">#REF!</definedName>
    <definedName name="senaii" localSheetId="2">#REF!</definedName>
    <definedName name="senaii">#REF!</definedName>
    <definedName name="senaiii" localSheetId="2">#REF!</definedName>
    <definedName name="senaiii">#REF!</definedName>
    <definedName name="senaiiii" localSheetId="2">#REF!</definedName>
    <definedName name="senaiiii">#REF!</definedName>
    <definedName name="Séptico" localSheetId="2">#REF!</definedName>
    <definedName name="Séptico">#REF!</definedName>
    <definedName name="SEPTICOCAL" localSheetId="2">#REF!</definedName>
    <definedName name="SEPTICOCAL">#REF!</definedName>
    <definedName name="SEPTICOROC" localSheetId="2">#REF!</definedName>
    <definedName name="SEPTICOROC">#REF!</definedName>
    <definedName name="SEPTICOTIE" localSheetId="2">#REF!</definedName>
    <definedName name="SEPTICOTIE">#REF!</definedName>
    <definedName name="Sereno_Mes">[47]MO!$B$16</definedName>
    <definedName name="Servicio.Vaciado.con.bomba">'[38]Insumos materiales'!$J$45</definedName>
    <definedName name="SIERRA_ELECTRICA" localSheetId="2">#REF!</definedName>
    <definedName name="SIERRA_ELECTRICA">#REF!</definedName>
    <definedName name="SIFON_PVC_1_12" localSheetId="2">#REF!</definedName>
    <definedName name="SIFON_PVC_1_12">#REF!</definedName>
    <definedName name="SIFON_PVC_1_14" localSheetId="2">#REF!</definedName>
    <definedName name="SIFON_PVC_1_14">#REF!</definedName>
    <definedName name="SIFON_PVC_2" localSheetId="2">#REF!</definedName>
    <definedName name="SIFON_PVC_2">#REF!</definedName>
    <definedName name="SIFON_PVC_4" localSheetId="2">#REF!</definedName>
    <definedName name="SIFON_PVC_4">#REF!</definedName>
    <definedName name="SIFONFREGPVC" localSheetId="2">#REF!</definedName>
    <definedName name="SIFONFREGPVC">#REF!</definedName>
    <definedName name="SIFONLAVCROM" localSheetId="2">#REF!</definedName>
    <definedName name="SIFONLAVCROM">#REF!</definedName>
    <definedName name="SIFONLAVPVC" localSheetId="2">#REF!</definedName>
    <definedName name="SIFONLAVPVC">#REF!</definedName>
    <definedName name="SIFONPVC112" localSheetId="2">#REF!</definedName>
    <definedName name="SIFONPVC112">#REF!</definedName>
    <definedName name="SIFONPVC2" localSheetId="2">#REF!</definedName>
    <definedName name="SIFONPVC2">#REF!</definedName>
    <definedName name="SIFONPVC3" localSheetId="2">#REF!</definedName>
    <definedName name="SIFONPVC3">#REF!</definedName>
    <definedName name="SIFONPVC4" localSheetId="2">#REF!</definedName>
    <definedName name="SIFONPVC4">#REF!</definedName>
    <definedName name="SILICONE" localSheetId="2">#REF!</definedName>
    <definedName name="SILICONE">#REF!</definedName>
    <definedName name="SILICOOL" localSheetId="2">#REF!</definedName>
    <definedName name="SILICOOL">#REF!</definedName>
    <definedName name="SOLDADORA" localSheetId="2">#REF!</definedName>
    <definedName name="SOLDADORA">#REF!</definedName>
    <definedName name="solvente" localSheetId="2">#REF!</definedName>
    <definedName name="solvente">#REF!</definedName>
    <definedName name="SUB" localSheetId="2">#REF!</definedName>
    <definedName name="SUB">#REF!</definedName>
    <definedName name="SUB_2">#N/A</definedName>
    <definedName name="SUB_3">#N/A</definedName>
    <definedName name="SUB_TOTAL" localSheetId="2">#REF!</definedName>
    <definedName name="SUB_TOTAL">#REF!</definedName>
    <definedName name="SUBAREMES01" localSheetId="2">#REF!</definedName>
    <definedName name="SUBAREMES01">#REF!</definedName>
    <definedName name="SUBAREPOL02" localSheetId="2">#REF!</definedName>
    <definedName name="SUBAREPOL02">#REF!</definedName>
    <definedName name="SUBAREPOL03" localSheetId="2">#REF!</definedName>
    <definedName name="SUBAREPOL03">#REF!</definedName>
    <definedName name="SUBAREPOL04" localSheetId="2">#REF!</definedName>
    <definedName name="SUBAREPOL04">#REF!</definedName>
    <definedName name="SUBAREPOL05" localSheetId="2">#REF!</definedName>
    <definedName name="SUBAREPOL05">#REF!</definedName>
    <definedName name="SUBAREPOL06" localSheetId="2">#REF!</definedName>
    <definedName name="SUBAREPOL06">#REF!</definedName>
    <definedName name="SUBBASE" localSheetId="2">#REF!</definedName>
    <definedName name="SUBBASE">#REF!</definedName>
    <definedName name="SUBBLO10MES02" localSheetId="2">#REF!</definedName>
    <definedName name="SUBBLO10MES02">#REF!</definedName>
    <definedName name="SUBBLO10MES03" localSheetId="2">#REF!</definedName>
    <definedName name="SUBBLO10MES03">#REF!</definedName>
    <definedName name="SUBBLO10MES04" localSheetId="2">#REF!</definedName>
    <definedName name="SUBBLO10MES04">#REF!</definedName>
    <definedName name="SUBBLO10MES05" localSheetId="2">#REF!</definedName>
    <definedName name="SUBBLO10MES05">#REF!</definedName>
    <definedName name="SUBBLO10MES06" localSheetId="2">#REF!</definedName>
    <definedName name="SUBBLO10MES06">#REF!</definedName>
    <definedName name="SUBBLO10POL02" localSheetId="2">#REF!</definedName>
    <definedName name="SUBBLO10POL02">#REF!</definedName>
    <definedName name="SUBBLO10POL03" localSheetId="2">#REF!</definedName>
    <definedName name="SUBBLO10POL03">#REF!</definedName>
    <definedName name="SUBBLO10POL04" localSheetId="2">#REF!</definedName>
    <definedName name="SUBBLO10POL04">#REF!</definedName>
    <definedName name="SUBBLO10POL05" localSheetId="2">#REF!</definedName>
    <definedName name="SUBBLO10POL05">#REF!</definedName>
    <definedName name="SUBBLO10POL06" localSheetId="2">#REF!</definedName>
    <definedName name="SUBBLO10POL06">#REF!</definedName>
    <definedName name="SUBBLO12MES02" localSheetId="2">#REF!</definedName>
    <definedName name="SUBBLO12MES02">#REF!</definedName>
    <definedName name="SUBBLO12MES03" localSheetId="2">#REF!</definedName>
    <definedName name="SUBBLO12MES03">#REF!</definedName>
    <definedName name="SUBBLO12MES04" localSheetId="2">#REF!</definedName>
    <definedName name="SUBBLO12MES04">#REF!</definedName>
    <definedName name="SUBBLO12MES05" localSheetId="2">#REF!</definedName>
    <definedName name="SUBBLO12MES05">#REF!</definedName>
    <definedName name="SUBBLO12MES06" localSheetId="2">#REF!</definedName>
    <definedName name="SUBBLO12MES06">#REF!</definedName>
    <definedName name="SUBBLO12POL02" localSheetId="2">#REF!</definedName>
    <definedName name="SUBBLO12POL02">#REF!</definedName>
    <definedName name="SUBBLO12POL03" localSheetId="2">#REF!</definedName>
    <definedName name="SUBBLO12POL03">#REF!</definedName>
    <definedName name="SUBBLO12POL04" localSheetId="2">#REF!</definedName>
    <definedName name="SUBBLO12POL04">#REF!</definedName>
    <definedName name="SUBBLO12POL05" localSheetId="2">#REF!</definedName>
    <definedName name="SUBBLO12POL05">#REF!</definedName>
    <definedName name="SUBBLO12POL06" localSheetId="2">#REF!</definedName>
    <definedName name="SUBBLO12POL06">#REF!</definedName>
    <definedName name="SUBBLO4MES02" localSheetId="2">#REF!</definedName>
    <definedName name="SUBBLO4MES02">#REF!</definedName>
    <definedName name="SUBBLO4MES03" localSheetId="2">#REF!</definedName>
    <definedName name="SUBBLO4MES03">#REF!</definedName>
    <definedName name="SUBBLO4MES04" localSheetId="2">#REF!</definedName>
    <definedName name="SUBBLO4MES04">#REF!</definedName>
    <definedName name="SUBBLO4MES05" localSheetId="2">#REF!</definedName>
    <definedName name="SUBBLO4MES05">#REF!</definedName>
    <definedName name="SUBBLO4MES06" localSheetId="2">#REF!</definedName>
    <definedName name="SUBBLO4MES06">#REF!</definedName>
    <definedName name="SUBBLO4POL02" localSheetId="2">#REF!</definedName>
    <definedName name="SUBBLO4POL02">#REF!</definedName>
    <definedName name="SUBBLO4POL03" localSheetId="2">#REF!</definedName>
    <definedName name="SUBBLO4POL03">#REF!</definedName>
    <definedName name="SUBBLO4POL04" localSheetId="2">#REF!</definedName>
    <definedName name="SUBBLO4POL04">#REF!</definedName>
    <definedName name="SUBBLO4POL05" localSheetId="2">#REF!</definedName>
    <definedName name="SUBBLO4POL05">#REF!</definedName>
    <definedName name="SUBBLO4POL06" localSheetId="2">#REF!</definedName>
    <definedName name="SUBBLO4POL06">#REF!</definedName>
    <definedName name="SUBBLO6MES02" localSheetId="2">#REF!</definedName>
    <definedName name="SUBBLO6MES02">#REF!</definedName>
    <definedName name="SUBBLO6MES03" localSheetId="2">#REF!</definedName>
    <definedName name="SUBBLO6MES03">#REF!</definedName>
    <definedName name="SUBBLO6MES04" localSheetId="2">#REF!</definedName>
    <definedName name="SUBBLO6MES04">#REF!</definedName>
    <definedName name="SUBBLO6MES05" localSheetId="2">#REF!</definedName>
    <definedName name="SUBBLO6MES05">#REF!</definedName>
    <definedName name="SUBBLO6MES06" localSheetId="2">#REF!</definedName>
    <definedName name="SUBBLO6MES06">#REF!</definedName>
    <definedName name="SUBBLO6POL02" localSheetId="2">#REF!</definedName>
    <definedName name="SUBBLO6POL02">#REF!</definedName>
    <definedName name="SUBBLO6POL03" localSheetId="2">#REF!</definedName>
    <definedName name="SUBBLO6POL03">#REF!</definedName>
    <definedName name="SUBBLO6POL04" localSheetId="2">#REF!</definedName>
    <definedName name="SUBBLO6POL04">#REF!</definedName>
    <definedName name="SUBBLO6POL05" localSheetId="2">#REF!</definedName>
    <definedName name="SUBBLO6POL05">#REF!</definedName>
    <definedName name="SUBBLO6POL06" localSheetId="2">#REF!</definedName>
    <definedName name="SUBBLO6POL06">#REF!</definedName>
    <definedName name="SUBBLO8MES02" localSheetId="2">#REF!</definedName>
    <definedName name="SUBBLO8MES02">#REF!</definedName>
    <definedName name="SUBBLO8MES03" localSheetId="2">#REF!</definedName>
    <definedName name="SUBBLO8MES03">#REF!</definedName>
    <definedName name="SUBBLO8MES04" localSheetId="2">#REF!</definedName>
    <definedName name="SUBBLO8MES04">#REF!</definedName>
    <definedName name="SUBBLO8MES05" localSheetId="2">#REF!</definedName>
    <definedName name="SUBBLO8MES05">#REF!</definedName>
    <definedName name="SUBBLO8MES06" localSheetId="2">#REF!</definedName>
    <definedName name="SUBBLO8MES06">#REF!</definedName>
    <definedName name="SUBBLO8POL02" localSheetId="2">#REF!</definedName>
    <definedName name="SUBBLO8POL02">#REF!</definedName>
    <definedName name="SUBBLO8POL03" localSheetId="2">#REF!</definedName>
    <definedName name="SUBBLO8POL03">#REF!</definedName>
    <definedName name="SUBBLO8POL04" localSheetId="2">#REF!</definedName>
    <definedName name="SUBBLO8POL04">#REF!</definedName>
    <definedName name="SUBBLO8POL05" localSheetId="2">#REF!</definedName>
    <definedName name="SUBBLO8POL05">#REF!</definedName>
    <definedName name="SUBBLO8POL06" localSheetId="2">#REF!</definedName>
    <definedName name="SUBBLO8POL06">#REF!</definedName>
    <definedName name="SUBFDAPOL02" localSheetId="2">#REF!</definedName>
    <definedName name="SUBFDAPOL02">#REF!</definedName>
    <definedName name="SUBFDAPOL03" localSheetId="2">#REF!</definedName>
    <definedName name="SUBFDAPOL03">#REF!</definedName>
    <definedName name="SUBFDAPOL04" localSheetId="2">#REF!</definedName>
    <definedName name="SUBFDAPOL04">#REF!</definedName>
    <definedName name="SUBFDAPOL05" localSheetId="2">#REF!</definedName>
    <definedName name="SUBFDAPOL05">#REF!</definedName>
    <definedName name="SUBFDAPOL06" localSheetId="2">#REF!</definedName>
    <definedName name="SUBFDAPOL06">#REF!</definedName>
    <definedName name="SUBGRAMES01" localSheetId="2">#REF!</definedName>
    <definedName name="SUBGRAMES01">#REF!</definedName>
    <definedName name="SUBGRAPOL02" localSheetId="2">#REF!</definedName>
    <definedName name="SUBGRAPOL02">#REF!</definedName>
    <definedName name="SUBGRAPOL03" localSheetId="2">#REF!</definedName>
    <definedName name="SUBGRAPOL03">#REF!</definedName>
    <definedName name="SUBGRAPOL04" localSheetId="2">#REF!</definedName>
    <definedName name="SUBGRAPOL04">#REF!</definedName>
    <definedName name="SUBGRAPOL05" localSheetId="2">#REF!</definedName>
    <definedName name="SUBGRAPOL05">#REF!</definedName>
    <definedName name="SUBGRAPOL06" localSheetId="2">#REF!</definedName>
    <definedName name="SUBGRAPOL06">#REF!</definedName>
    <definedName name="Subida.Mat.pintura">'[38]Costos Mano de Obra'!$O$55</definedName>
    <definedName name="Subida__Bajada_y_Transporte_Cemento" localSheetId="2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2">#REF!</definedName>
    <definedName name="subtotal">#REF!</definedName>
    <definedName name="subtotal_2">"$#REF!.$H$59"</definedName>
    <definedName name="subtotal_3">"$#REF!.$H$59"</definedName>
    <definedName name="SUBTOTAL1" localSheetId="2">#REF!</definedName>
    <definedName name="SUBTOTAL1">#REF!</definedName>
    <definedName name="SUBTOTAL1_2">"$#REF!.$H$52"</definedName>
    <definedName name="SUBTOTAL1_3">"$#REF!.$H$52"</definedName>
    <definedName name="SUBTOTALA" localSheetId="2">#REF!</definedName>
    <definedName name="SUBTOTALA">#REF!</definedName>
    <definedName name="SUBTOTALA_2">"$#REF!.$M$53"</definedName>
    <definedName name="SUBTOTALA_3">"$#REF!.$M$53"</definedName>
    <definedName name="SUBTOTALGASTOSGENERALES" localSheetId="2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2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2">#REF!</definedName>
    <definedName name="subtotalgeneral">#REF!</definedName>
    <definedName name="SUBTOTALPRESU" localSheetId="2">#REF!</definedName>
    <definedName name="SUBTOTALPRESU">#REF!</definedName>
    <definedName name="SUBTOTALPRESU_2">"$#REF!.$F$52"</definedName>
    <definedName name="SUBTOTALPRESU_3">"$#REF!.$F$52"</definedName>
    <definedName name="SUELDO" localSheetId="2">#REF!</definedName>
    <definedName name="SUELDO">#REF!</definedName>
    <definedName name="SUELDO_2">"$#REF!.$#REF!$#REF!"</definedName>
    <definedName name="SUELDO_3">"$#REF!.$#REF!$#REF!"</definedName>
    <definedName name="sum.coloc..gravo.arena">'[25]Analisis Unitarios'!$E$614</definedName>
    <definedName name="sum.coloc.tub.18">'[25]Analisis Unitarios'!$E$1116</definedName>
    <definedName name="sum.coloc.tub.21">'[25]Analisis Unitarios'!$E$1068</definedName>
    <definedName name="sum.coloc.tub.24">'[25]Analisis Unitarios'!$E$1021</definedName>
    <definedName name="sum.coloc.tub.42">'[25]Analisis Unitarios'!$E$925</definedName>
    <definedName name="sum.coloc.tub.60">'[25]Analisis Unitarios'!$E$829</definedName>
    <definedName name="sum.coloc.tub.8">'[25]Analisis Unitarios'!$E$1164</definedName>
    <definedName name="Suministro_y_Regado_de_Tierra_Negra" localSheetId="2">[9]Insumos!#REF!</definedName>
    <definedName name="Suministro_y_Regado_de_Tierra_Negra">[9]Insumos!#REF!</definedName>
    <definedName name="SUMINISTROS" localSheetId="2">#REF!</definedName>
    <definedName name="SUMINISTROS">#REF!</definedName>
    <definedName name="t" localSheetId="2">Todas las Hojas !$A$1:$G$3</definedName>
    <definedName name="t">Todas las Hojas !$A$1:$G$3</definedName>
    <definedName name="TABIQUESBAÑOSM2CONTRA" localSheetId="2">#REF!</definedName>
    <definedName name="TABIQUESBAÑOSM2CONTRA">#REF!</definedName>
    <definedName name="TABLESTACADO" localSheetId="2">'[84]Ana.precios un'!#REF!</definedName>
    <definedName name="TABLESTACADO">'[84]Ana.precios un'!#REF!</definedName>
    <definedName name="tablestacas" localSheetId="2">#REF!</definedName>
    <definedName name="tablestacas">#REF!</definedName>
    <definedName name="TABLETAS" localSheetId="2">#REF!</definedName>
    <definedName name="TABLETAS">#REF!</definedName>
    <definedName name="TABLETAS_2">#N/A</definedName>
    <definedName name="TABLETAS_3">#N/A</definedName>
    <definedName name="TANQUE_55Gls" localSheetId="2">#REF!</definedName>
    <definedName name="TANQUE_55Gls">#REF!</definedName>
    <definedName name="TANQUEAGUA" localSheetId="2">#REF!</definedName>
    <definedName name="TANQUEAGUA">#REF!</definedName>
    <definedName name="TAPA_ALUMINIO_1x1" localSheetId="2">#REF!</definedName>
    <definedName name="TAPA_ALUMINIO_1x1">#REF!</definedName>
    <definedName name="TAPA_REGISTRO_HF" localSheetId="2">#REF!</definedName>
    <definedName name="TAPA_REGISTRO_HF">#REF!</definedName>
    <definedName name="TAPA_REGISTRO_HF_LIVIANA" localSheetId="2">#REF!</definedName>
    <definedName name="TAPA_REGISTRO_HF_LIVIANA">#REF!</definedName>
    <definedName name="TAPACISALUM2727" localSheetId="2">#REF!</definedName>
    <definedName name="TAPACISALUM2727">#REF!</definedName>
    <definedName name="TAPAINODNAT" localSheetId="2">#REF!</definedName>
    <definedName name="TAPAINODNAT">#REF!</definedName>
    <definedName name="TAPE" localSheetId="2">#REF!</definedName>
    <definedName name="TAPE">#REF!</definedName>
    <definedName name="TAPE_3M" localSheetId="2">#REF!</definedName>
    <definedName name="TAPE_3M">#REF!</definedName>
    <definedName name="TAPONREG2" localSheetId="2">#REF!</definedName>
    <definedName name="TAPONREG2">#REF!</definedName>
    <definedName name="TAPONREG3" localSheetId="2">#REF!</definedName>
    <definedName name="TAPONREG3">#REF!</definedName>
    <definedName name="TAPONREG4" localSheetId="2">#REF!</definedName>
    <definedName name="TAPONREG4">#REF!</definedName>
    <definedName name="TARUGO" localSheetId="2">#REF!</definedName>
    <definedName name="TARUGO">#REF!</definedName>
    <definedName name="TASA">[85]Insumos!$H$2</definedName>
    <definedName name="tasa2" localSheetId="2">#REF!</definedName>
    <definedName name="tasa2">#REF!</definedName>
    <definedName name="tasa5" localSheetId="2">#REF!</definedName>
    <definedName name="tasa5">#REF!</definedName>
    <definedName name="TC" localSheetId="2">#REF!</definedName>
    <definedName name="TC">#REF!</definedName>
    <definedName name="TC1_">'[23]Analisis Detallado'!#REF!</definedName>
    <definedName name="TC1_1_2_">'[23]Analisis Detallado'!#REF!</definedName>
    <definedName name="TC1_1_4_">'[23]Analisis Detallado'!#REF!</definedName>
    <definedName name="TC1_2_">'[23]Analisis Detallado'!#REF!</definedName>
    <definedName name="TC2_">'[23]Analisis Detallado'!#REF!</definedName>
    <definedName name="TC2_1_2_">'[23]Analisis Detallado'!#REF!</definedName>
    <definedName name="TC3_">'[23]Analisis Detallado'!#REF!</definedName>
    <definedName name="TC3_4_">'[23]Analisis Detallado'!#REF!</definedName>
    <definedName name="TC4_">'[23]Analisis Detallado'!#REF!</definedName>
    <definedName name="TD1_1_2_">'[23]Analisis Detallado'!#REF!</definedName>
    <definedName name="TD10_">'[23]Analisis Detallado'!#REF!</definedName>
    <definedName name="TD2_">'[23]Analisis Detallado'!#REF!</definedName>
    <definedName name="TD3_">'[23]Analisis Detallado'!#REF!</definedName>
    <definedName name="TD4_">'[23]Analisis Detallado'!#REF!</definedName>
    <definedName name="TD6_">'[23]Analisis Detallado'!#REF!</definedName>
    <definedName name="TD8_">'[23]Analisis Detallado'!#REF!</definedName>
    <definedName name="TECHOASBTIJPIN" localSheetId="2">#REF!</definedName>
    <definedName name="TECHOASBTIJPIN">#REF!</definedName>
    <definedName name="TECHOTEJASFFORROCAO" localSheetId="2">#REF!</definedName>
    <definedName name="TECHOTEJASFFORROCAO">#REF!</definedName>
    <definedName name="TECHOTEJASFFORROCED" localSheetId="2">#REF!</definedName>
    <definedName name="TECHOTEJASFFORROCED">#REF!</definedName>
    <definedName name="TECHOTEJASFFORROPINTRA" localSheetId="2">#REF!</definedName>
    <definedName name="TECHOTEJASFFORROPINTRA">#REF!</definedName>
    <definedName name="TECHOTEJASFFORROROBBRA" localSheetId="2">#REF!</definedName>
    <definedName name="TECHOTEJASFFORROROBBRA">#REF!</definedName>
    <definedName name="TECHOTEJCURVFORROCAO" localSheetId="2">#REF!</definedName>
    <definedName name="TECHOTEJCURVFORROCAO">#REF!</definedName>
    <definedName name="TECHOTEJCURVFORROCED" localSheetId="2">#REF!</definedName>
    <definedName name="TECHOTEJCURVFORROCED">#REF!</definedName>
    <definedName name="TECHOTEJCURVFORROPINTRA" localSheetId="2">#REF!</definedName>
    <definedName name="TECHOTEJCURVFORROPINTRA">#REF!</definedName>
    <definedName name="TECHOTEJCURVFORROROBBRA" localSheetId="2">#REF!</definedName>
    <definedName name="TECHOTEJCURVFORROROBBRA">#REF!</definedName>
    <definedName name="TECHOTEJCURVSOBREFINO" localSheetId="2">#REF!</definedName>
    <definedName name="TECHOTEJCURVSOBREFINO">#REF!</definedName>
    <definedName name="TECHOTEJCURVTIJPIN" localSheetId="2">#REF!</definedName>
    <definedName name="TECHOTEJCURVTIJPIN">#REF!</definedName>
    <definedName name="TECHOZIN26TIJPIN" localSheetId="2">#REF!</definedName>
    <definedName name="TECHOZIN26TIJPIN">#REF!</definedName>
    <definedName name="TEE_ACERO_12x8" localSheetId="2">#REF!</definedName>
    <definedName name="TEE_ACERO_12x8">#REF!</definedName>
    <definedName name="TEE_ACERO_16x12" localSheetId="2">#REF!</definedName>
    <definedName name="TEE_ACERO_16x12">#REF!</definedName>
    <definedName name="TEE_ACERO_16x16" localSheetId="2">#REF!</definedName>
    <definedName name="TEE_ACERO_16x16">#REF!</definedName>
    <definedName name="TEE_ACERO_16x6" localSheetId="2">#REF!</definedName>
    <definedName name="TEE_ACERO_16x6">#REF!</definedName>
    <definedName name="TEE_ACERO_16x8" localSheetId="2">#REF!</definedName>
    <definedName name="TEE_ACERO_16x8">#REF!</definedName>
    <definedName name="TEE_ACERO_20x16" localSheetId="2">#REF!</definedName>
    <definedName name="TEE_ACERO_20x16">#REF!</definedName>
    <definedName name="TEE_CPVC_12" localSheetId="2">#REF!</definedName>
    <definedName name="TEE_CPVC_12">#REF!</definedName>
    <definedName name="TEE_HG_1" localSheetId="2">#REF!</definedName>
    <definedName name="TEE_HG_1">#REF!</definedName>
    <definedName name="TEE_HG_1_12" localSheetId="2">#REF!</definedName>
    <definedName name="TEE_HG_1_12">#REF!</definedName>
    <definedName name="TEE_HG_12" localSheetId="2">#REF!</definedName>
    <definedName name="TEE_HG_12">#REF!</definedName>
    <definedName name="TEE_HG_34" localSheetId="2">#REF!</definedName>
    <definedName name="TEE_HG_34">#REF!</definedName>
    <definedName name="TEE_PVC_PRES_1" localSheetId="2">#REF!</definedName>
    <definedName name="TEE_PVC_PRES_1">#REF!</definedName>
    <definedName name="TEE_PVC_PRES_12" localSheetId="2">#REF!</definedName>
    <definedName name="TEE_PVC_PRES_12">#REF!</definedName>
    <definedName name="TEE_PVC_PRES_34" localSheetId="2">#REF!</definedName>
    <definedName name="TEE_PVC_PRES_34">#REF!</definedName>
    <definedName name="TEECPVC12" localSheetId="2">#REF!</definedName>
    <definedName name="TEECPVC12">#REF!</definedName>
    <definedName name="TEECPVC34" localSheetId="2">#REF!</definedName>
    <definedName name="TEECPVC34">#REF!</definedName>
    <definedName name="TEEHG1" localSheetId="2">#REF!</definedName>
    <definedName name="TEEHG1">#REF!</definedName>
    <definedName name="TEEHG112" localSheetId="2">#REF!</definedName>
    <definedName name="TEEHG112">#REF!</definedName>
    <definedName name="TEEHG12" localSheetId="2">#REF!</definedName>
    <definedName name="TEEHG12">#REF!</definedName>
    <definedName name="TEEHG2" localSheetId="2">#REF!</definedName>
    <definedName name="TEEHG2">#REF!</definedName>
    <definedName name="TEEHG212" localSheetId="2">#REF!</definedName>
    <definedName name="TEEHG212">#REF!</definedName>
    <definedName name="TEEHG3" localSheetId="2">#REF!</definedName>
    <definedName name="TEEHG3">#REF!</definedName>
    <definedName name="TEEHG34" localSheetId="2">#REF!</definedName>
    <definedName name="TEEHG34">#REF!</definedName>
    <definedName name="TEEHG4" localSheetId="2">#REF!</definedName>
    <definedName name="TEEHG4">#REF!</definedName>
    <definedName name="TEEPVCDREN2X2" localSheetId="2">#REF!</definedName>
    <definedName name="TEEPVCDREN2X2">#REF!</definedName>
    <definedName name="TEEPVCDREN3X2" localSheetId="2">#REF!</definedName>
    <definedName name="TEEPVCDREN3X2">#REF!</definedName>
    <definedName name="TEEPVCDREN3X3" localSheetId="2">#REF!</definedName>
    <definedName name="TEEPVCDREN3X3">#REF!</definedName>
    <definedName name="TEEPVCDREN4X2" localSheetId="2">#REF!</definedName>
    <definedName name="TEEPVCDREN4X2">#REF!</definedName>
    <definedName name="TEEPVCDREN4X3" localSheetId="2">#REF!</definedName>
    <definedName name="TEEPVCDREN4X3">#REF!</definedName>
    <definedName name="TEEPVCDREN4X4" localSheetId="2">#REF!</definedName>
    <definedName name="TEEPVCDREN4X4">#REF!</definedName>
    <definedName name="TEEPVCDREN6X3" localSheetId="2">#REF!</definedName>
    <definedName name="TEEPVCDREN6X3">#REF!</definedName>
    <definedName name="TEEPVCDREN6X4" localSheetId="2">#REF!</definedName>
    <definedName name="TEEPVCDREN6X4">#REF!</definedName>
    <definedName name="TEEPVCDREN6X6" localSheetId="2">#REF!</definedName>
    <definedName name="TEEPVCDREN6X6">#REF!</definedName>
    <definedName name="TEEPVCPRES1" localSheetId="2">#REF!</definedName>
    <definedName name="TEEPVCPRES1">#REF!</definedName>
    <definedName name="TEEPVCPRES112" localSheetId="2">#REF!</definedName>
    <definedName name="TEEPVCPRES112">#REF!</definedName>
    <definedName name="TEEPVCPRES12" localSheetId="2">#REF!</definedName>
    <definedName name="TEEPVCPRES12">#REF!</definedName>
    <definedName name="TEEPVCPRES2" localSheetId="2">#REF!</definedName>
    <definedName name="TEEPVCPRES2">#REF!</definedName>
    <definedName name="TEEPVCPRES3" localSheetId="2">#REF!</definedName>
    <definedName name="TEEPVCPRES3">#REF!</definedName>
    <definedName name="TEEPVCPRES34" localSheetId="2">#REF!</definedName>
    <definedName name="TEEPVCPRES34">#REF!</definedName>
    <definedName name="TEEPVCPRES4" localSheetId="2">#REF!</definedName>
    <definedName name="TEEPVCPRES4">#REF!</definedName>
    <definedName name="TEEPVCPRES6" localSheetId="2">#REF!</definedName>
    <definedName name="TEEPVCPRES6">#REF!</definedName>
    <definedName name="TEFLON" localSheetId="2">#REF!</definedName>
    <definedName name="TEFLON">#REF!</definedName>
    <definedName name="TEJAASFINST" localSheetId="2">#REF!</definedName>
    <definedName name="TEJAASFINST">#REF!</definedName>
    <definedName name="TELFORD">#REF!</definedName>
    <definedName name="TELJAGS" localSheetId="2">#REF!</definedName>
    <definedName name="TELJAGS">#REF!</definedName>
    <definedName name="tetuii" localSheetId="2">#REF!</definedName>
    <definedName name="tetuii">#REF!</definedName>
    <definedName name="THINNER" localSheetId="2">#REF!</definedName>
    <definedName name="THINNER">#REF!</definedName>
    <definedName name="tie" localSheetId="2">#REF!</definedName>
    <definedName name="tie">#REF!</definedName>
    <definedName name="tiempo.capataz">'[25]Analisis Unitarios'!$K$5</definedName>
    <definedName name="tiempo.giro.180grados.retro.exc.4.5m">'[25]Analisis Unitarios'!$E$406</definedName>
    <definedName name="tiempo.giro.90grados.retro.carguio.3m">'[25]Analisis Unitarios'!$E$442</definedName>
    <definedName name="tiempo.sereno">'[25]Analisis Unitarios'!$K$4</definedName>
    <definedName name="TIMBRE" localSheetId="2">#REF!</definedName>
    <definedName name="TIMBRE">#REF!</definedName>
    <definedName name="TINACOS" localSheetId="2">#REF!</definedName>
    <definedName name="TINACOS">#REF!</definedName>
    <definedName name="TITULO_COPIAR_TODO" localSheetId="2">#REF!</definedName>
    <definedName name="TITULO_COPIAR_TODO">#REF!</definedName>
    <definedName name="TITULO_PRESUPUESTO" localSheetId="2">#REF!</definedName>
    <definedName name="TITULO_PRESUPUESTO">#REF!</definedName>
    <definedName name="_xlnm.Print_Titles" localSheetId="1">'PRES Comision'!$1:$8</definedName>
    <definedName name="_xlnm.Print_Titles" localSheetId="2">'PRES Comision PRECIO ANTIGUO'!$1:$8</definedName>
    <definedName name="_xlnm.Print_Titles">#REF!</definedName>
    <definedName name="tiza" localSheetId="2">#REF!</definedName>
    <definedName name="tiza">#REF!</definedName>
    <definedName name="TNC" localSheetId="0">'[44]MANO DE OBRA GENERAL'!$E$32</definedName>
    <definedName name="TNC">'[3]Mano Obra'!$D$17</definedName>
    <definedName name="TO" localSheetId="2">[10]A!#REF!</definedName>
    <definedName name="TO">[10]A!#REF!</definedName>
    <definedName name="Tolas" localSheetId="2">#REF!</definedName>
    <definedName name="Tolas">#REF!</definedName>
    <definedName name="Tolas_2">"$#REF!.$B$13"</definedName>
    <definedName name="Tolas_3">"$#REF!.$B$13"</definedName>
    <definedName name="TOMACORRIENTE_110V" localSheetId="2">#REF!</definedName>
    <definedName name="TOMACORRIENTE_110V">#REF!</definedName>
    <definedName name="TOMACORRIENTE_220V_SENC" localSheetId="2">#REF!</definedName>
    <definedName name="TOMACORRIENTE_220V_SENC">#REF!</definedName>
    <definedName name="TOMACORRIENTE_30a" localSheetId="2">#REF!</definedName>
    <definedName name="TOMACORRIENTE_30a">#REF!</definedName>
    <definedName name="tony" localSheetId="2">'[82]Pasarela de L=60.00'!#REF!</definedName>
    <definedName name="tony">'[82]Pasarela de L=60.00'!#REF!</definedName>
    <definedName name="Tope_de_Marmolite_C_Normal" localSheetId="2">[9]Insumos!#REF!</definedName>
    <definedName name="Tope_de_Marmolite_C_Normal">[9]Insumos!#REF!</definedName>
    <definedName name="TOPEMARMOLITE" localSheetId="2">#REF!</definedName>
    <definedName name="TOPEMARMOLITE">#REF!</definedName>
    <definedName name="TOPOGRAFIA" localSheetId="2">#REF!</definedName>
    <definedName name="TOPOGRAFIA">#REF!</definedName>
    <definedName name="TOPOGRAFIA_2">#N/A</definedName>
    <definedName name="TOPOGRAFIA_3">#N/A</definedName>
    <definedName name="Topografo" localSheetId="2">#REF!</definedName>
    <definedName name="Topografo">#REF!</definedName>
    <definedName name="TORN3X38" localSheetId="2">#REF!</definedName>
    <definedName name="TORN3X38">#REF!</definedName>
    <definedName name="TORNILLO" localSheetId="2">#REF!</definedName>
    <definedName name="TORNILLO">#REF!</definedName>
    <definedName name="TORNILLOS" localSheetId="2">#REF!</definedName>
    <definedName name="TORNILLOS">#REF!</definedName>
    <definedName name="TORNILLOS_2">"$#REF!.$B$#REF!"</definedName>
    <definedName name="TORNILLOS_3">"$#REF!.$B$#REF!"</definedName>
    <definedName name="Tornillos_5_x3_8" localSheetId="2">#REF!</definedName>
    <definedName name="Tornillos_5_x3_8">#REF!</definedName>
    <definedName name="Tornillos_5_x3_8_2">#N/A</definedName>
    <definedName name="Tornillos_5_x3_8_3">#N/A</definedName>
    <definedName name="TORNILLOS_INODORO" localSheetId="2">#REF!</definedName>
    <definedName name="TORNILLOS_INODORO">#REF!</definedName>
    <definedName name="TORNILLOSFIJARARAN" localSheetId="2">#REF!</definedName>
    <definedName name="TORNILLOSFIJARARAN">#REF!</definedName>
    <definedName name="Tosca" localSheetId="2">[9]Insumos!#REF!</definedName>
    <definedName name="Tosca">[9]Insumos!#REF!</definedName>
    <definedName name="tosi" localSheetId="2">#REF!</definedName>
    <definedName name="tosi">#REF!</definedName>
    <definedName name="tosii" localSheetId="2">#REF!</definedName>
    <definedName name="tosii">#REF!</definedName>
    <definedName name="tosiii" localSheetId="2">#REF!</definedName>
    <definedName name="tosiii">#REF!</definedName>
    <definedName name="tosiiii" localSheetId="2">#REF!</definedName>
    <definedName name="tosiiii">#REF!</definedName>
    <definedName name="Total" localSheetId="2">#REF!</definedName>
    <definedName name="Total">#REF!</definedName>
    <definedName name="TOTAL_2" localSheetId="2">#REF!</definedName>
    <definedName name="TOTAL_2">#REF!</definedName>
    <definedName name="totalgeneral" localSheetId="2">#REF!</definedName>
    <definedName name="totalgeneral">#REF!</definedName>
    <definedName name="totalgeneral_2">"$#REF!.$M$56"</definedName>
    <definedName name="totalgeneral_3">"$#REF!.$M$56"</definedName>
    <definedName name="TP1_">'[23]Analisis Detallado'!#REF!</definedName>
    <definedName name="TP1_1_2_">'[23]Analisis Detallado'!#REF!</definedName>
    <definedName name="TP1_2_">'[23]Analisis Detallado'!#REF!</definedName>
    <definedName name="TP10_">'[23]Analisis Detallado'!#REF!</definedName>
    <definedName name="TP2_">'[23]Analisis Detallado'!#REF!</definedName>
    <definedName name="TP3_">'[23]Analisis Detallado'!#REF!</definedName>
    <definedName name="TP3_4_">'[23]Analisis Detallado'!#REF!</definedName>
    <definedName name="TP4_">'[23]Analisis Detallado'!#REF!</definedName>
    <definedName name="TP6_">'[23]Analisis Detallado'!#REF!</definedName>
    <definedName name="TP8_">'[23]Analisis Detallado'!#REF!</definedName>
    <definedName name="TPC3_4_">'[23]Analisis Detallado'!#REF!</definedName>
    <definedName name="TRACTOR_D8K" localSheetId="2">#REF!</definedName>
    <definedName name="TRACTOR_D8K">#REF!</definedName>
    <definedName name="TRACTORD">[46]EQUIPOS!$D$14</definedName>
    <definedName name="tractorm" localSheetId="2">'[26]Listado Equipos a utilizar'!#REF!</definedName>
    <definedName name="tractorm">'[26]Listado Equipos a utilizar'!#REF!</definedName>
    <definedName name="TRAGRACAL" localSheetId="2">#REF!</definedName>
    <definedName name="TRAGRACAL">#REF!</definedName>
    <definedName name="TRAGRAROC" localSheetId="2">#REF!</definedName>
    <definedName name="TRAGRAROC">#REF!</definedName>
    <definedName name="TRAGRATIE" localSheetId="2">#REF!</definedName>
    <definedName name="TRAGRATIE">#REF!</definedName>
    <definedName name="TRANINSTVENTYPTA" localSheetId="2">#REF!</definedName>
    <definedName name="TRANINSTVENTYPTA">#REF!</definedName>
    <definedName name="TRANSF750KVACONTRA" localSheetId="2">#REF!</definedName>
    <definedName name="TRANSF750KVACONTRA">#REF!</definedName>
    <definedName name="TRANSFER_MANUAL_150_3AMPS" localSheetId="2">#REF!</definedName>
    <definedName name="TRANSFER_MANUAL_150_3AMPS">#REF!</definedName>
    <definedName name="TRANSFER_MANUAL_800_3AMPS" localSheetId="2">#REF!</definedName>
    <definedName name="TRANSFER_MANUAL_800_3AMPS">#REF!</definedName>
    <definedName name="TRANSFORMADOR_100KVA_240_480_POSTE" localSheetId="2">#REF!</definedName>
    <definedName name="TRANSFORMADOR_100KVA_240_480_POSTE">#REF!</definedName>
    <definedName name="TRANSFORMADOR_15KVA_120_240_POSTE" localSheetId="2">#REF!</definedName>
    <definedName name="TRANSFORMADOR_15KVA_120_240_POSTE">#REF!</definedName>
    <definedName name="TRANSFORMADOR_25KVA_240_480_POSTE" localSheetId="2">#REF!</definedName>
    <definedName name="TRANSFORMADOR_25KVA_240_480_POSTE">#REF!</definedName>
    <definedName name="TRANSMINBARRO" localSheetId="2">#REF!</definedName>
    <definedName name="TRANSMINBARRO">#REF!</definedName>
    <definedName name="transpasf" localSheetId="2">'[26]Listado Equipos a utilizar'!#REF!</definedName>
    <definedName name="transpasf">'[26]Listado Equipos a utilizar'!#REF!</definedName>
    <definedName name="transporte">'[30]Resumen Precio Equipos'!$C$30</definedName>
    <definedName name="TRANSPTINA" localSheetId="2">#REF!</definedName>
    <definedName name="TRANSPTINA">#REF!</definedName>
    <definedName name="TRANSTEJA165000" localSheetId="2">#REF!</definedName>
    <definedName name="TRANSTEJA165000">#REF!</definedName>
    <definedName name="TRANSTEJA16INT" localSheetId="2">#REF!</definedName>
    <definedName name="TRANSTEJA16INT">#REF!</definedName>
    <definedName name="TRANSTEJA185000" localSheetId="2">#REF!</definedName>
    <definedName name="TRANSTEJA185000">#REF!</definedName>
    <definedName name="TRANSTEJA18INT" localSheetId="2">#REF!</definedName>
    <definedName name="TRANSTEJA18INT">#REF!</definedName>
    <definedName name="Tratamiento_Moldes_para_Barandilla" localSheetId="2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'[86]Ins 2'!$E$51</definedName>
    <definedName name="TRIPLESEAL" localSheetId="2">#REF!</definedName>
    <definedName name="TRIPLESEAL">#REF!</definedName>
    <definedName name="Trompo" localSheetId="2">#REF!</definedName>
    <definedName name="Trompo">#REF!</definedName>
    <definedName name="truct" localSheetId="2">[30]Materiales!#REF!</definedName>
    <definedName name="truct">[30]Materiales!#REF!</definedName>
    <definedName name="tub6x14">[21]analisis!$G$2304</definedName>
    <definedName name="tub8x12">[21]analisis!$G$2313</definedName>
    <definedName name="tub8x516">[21]analisis!$G$2322</definedName>
    <definedName name="tubai" localSheetId="2">#REF!</definedName>
    <definedName name="tubai">#REF!</definedName>
    <definedName name="tubaii" localSheetId="2">#REF!</definedName>
    <definedName name="tubaii">#REF!</definedName>
    <definedName name="tubaiii" localSheetId="2">#REF!</definedName>
    <definedName name="tubaiii">#REF!</definedName>
    <definedName name="tubaiiii" localSheetId="2">#REF!</definedName>
    <definedName name="tubaiiii">#REF!</definedName>
    <definedName name="tubei" localSheetId="2">#REF!</definedName>
    <definedName name="tubei">#REF!</definedName>
    <definedName name="tubeii" localSheetId="2">#REF!</definedName>
    <definedName name="tubeii">#REF!</definedName>
    <definedName name="tubeiii" localSheetId="2">#REF!</definedName>
    <definedName name="tubeiii">#REF!</definedName>
    <definedName name="tubeiiii" localSheetId="2">#REF!</definedName>
    <definedName name="tubeiiii">#REF!</definedName>
    <definedName name="tubi" localSheetId="2">#REF!</definedName>
    <definedName name="tubi">#REF!</definedName>
    <definedName name="tubii" localSheetId="2">#REF!</definedName>
    <definedName name="tubii">#REF!</definedName>
    <definedName name="tubiii" localSheetId="2">#REF!</definedName>
    <definedName name="tubiii">#REF!</definedName>
    <definedName name="tubiiii" localSheetId="2">#REF!</definedName>
    <definedName name="tubiiii">#REF!</definedName>
    <definedName name="TUBO_ACERO_16" localSheetId="2">#REF!</definedName>
    <definedName name="TUBO_ACERO_16">#REF!</definedName>
    <definedName name="TUBO_ACERO_20" localSheetId="2">#REF!</definedName>
    <definedName name="TUBO_ACERO_20">#REF!</definedName>
    <definedName name="TUBO_ACERO_20_e14" localSheetId="2">#REF!</definedName>
    <definedName name="TUBO_ACERO_20_e14">#REF!</definedName>
    <definedName name="TUBO_ACERO_3" localSheetId="2">#REF!</definedName>
    <definedName name="TUBO_ACERO_3">#REF!</definedName>
    <definedName name="TUBO_ACERO_4" localSheetId="2">#REF!</definedName>
    <definedName name="TUBO_ACERO_4">#REF!</definedName>
    <definedName name="TUBO_ACERO_6" localSheetId="2">#REF!</definedName>
    <definedName name="TUBO_ACERO_6">#REF!</definedName>
    <definedName name="TUBO_ACERO_8" localSheetId="2">#REF!</definedName>
    <definedName name="TUBO_ACERO_8">#REF!</definedName>
    <definedName name="TUBO_CPVC_12" localSheetId="2">#REF!</definedName>
    <definedName name="TUBO_CPVC_12">#REF!</definedName>
    <definedName name="TUBO_FLEXIBLE_INODORO_C_TUERCA" localSheetId="2">#REF!</definedName>
    <definedName name="TUBO_FLEXIBLE_INODORO_C_TUERCA">#REF!</definedName>
    <definedName name="TUBO_HA_36" localSheetId="2">#REF!</definedName>
    <definedName name="TUBO_HA_36">#REF!</definedName>
    <definedName name="TUBO_HG_1" localSheetId="2">#REF!</definedName>
    <definedName name="TUBO_HG_1">#REF!</definedName>
    <definedName name="TUBO_HG_1_12" localSheetId="2">#REF!</definedName>
    <definedName name="TUBO_HG_1_12">#REF!</definedName>
    <definedName name="TUBO_HG_12" localSheetId="2">#REF!</definedName>
    <definedName name="TUBO_HG_12">#REF!</definedName>
    <definedName name="TUBO_HG_34" localSheetId="2">#REF!</definedName>
    <definedName name="TUBO_HG_34">#REF!</definedName>
    <definedName name="TUBO_PVC_DRENAJE_1_12" localSheetId="2">#REF!</definedName>
    <definedName name="TUBO_PVC_DRENAJE_1_12">#REF!</definedName>
    <definedName name="TUBO_PVC_SCH40_12" localSheetId="2">#REF!</definedName>
    <definedName name="TUBO_PVC_SCH40_12">#REF!</definedName>
    <definedName name="TUBO_PVC_SCH40_34" localSheetId="2">#REF!</definedName>
    <definedName name="TUBO_PVC_SCH40_34">#REF!</definedName>
    <definedName name="TUBO_PVC_SDR21_2" localSheetId="2">#REF!</definedName>
    <definedName name="TUBO_PVC_SDR21_2">#REF!</definedName>
    <definedName name="TUBO_PVC_SDR21_JG_16" localSheetId="2">#REF!</definedName>
    <definedName name="TUBO_PVC_SDR21_JG_16">#REF!</definedName>
    <definedName name="TUBO_PVC_SDR21_JG_6" localSheetId="2">#REF!</definedName>
    <definedName name="TUBO_PVC_SDR21_JG_6">#REF!</definedName>
    <definedName name="TUBO_PVC_SDR21_JG_8" localSheetId="2">#REF!</definedName>
    <definedName name="TUBO_PVC_SDR21_JG_8">#REF!</definedName>
    <definedName name="TUBO_PVC_SDR26_12" localSheetId="2">#REF!</definedName>
    <definedName name="TUBO_PVC_SDR26_12">#REF!</definedName>
    <definedName name="TUBO_PVC_SDR26_2" localSheetId="2">#REF!</definedName>
    <definedName name="TUBO_PVC_SDR26_2">#REF!</definedName>
    <definedName name="TUBO_PVC_SDR26_34" localSheetId="2">#REF!</definedName>
    <definedName name="TUBO_PVC_SDR26_34">#REF!</definedName>
    <definedName name="TUBO_PVC_SDR26_JG_16" localSheetId="2">#REF!</definedName>
    <definedName name="TUBO_PVC_SDR26_JG_16">#REF!</definedName>
    <definedName name="TUBO_PVC_SDR26_JG_3" localSheetId="2">#REF!</definedName>
    <definedName name="TUBO_PVC_SDR26_JG_3">#REF!</definedName>
    <definedName name="TUBO_PVC_SDR26_JG_4" localSheetId="2">#REF!</definedName>
    <definedName name="TUBO_PVC_SDR26_JG_4">#REF!</definedName>
    <definedName name="TUBO_PVC_SDR26_JG_6" localSheetId="2">#REF!</definedName>
    <definedName name="TUBO_PVC_SDR26_JG_6">#REF!</definedName>
    <definedName name="TUBO_PVC_SDR26_JG_8" localSheetId="2">#REF!</definedName>
    <definedName name="TUBO_PVC_SDR26_JG_8">#REF!</definedName>
    <definedName name="TUBO_PVC_SDR325_JG_16" localSheetId="2">#REF!</definedName>
    <definedName name="TUBO_PVC_SDR325_JG_16">#REF!</definedName>
    <definedName name="TUBO_PVC_SDR325_JG_20" localSheetId="2">#REF!</definedName>
    <definedName name="TUBO_PVC_SDR325_JG_20">#REF!</definedName>
    <definedName name="TUBO_PVC_SDR325_JG_8" localSheetId="2">#REF!</definedName>
    <definedName name="TUBO_PVC_SDR325_JG_8">#REF!</definedName>
    <definedName name="TUBO_PVC_SDR41_2" localSheetId="2">#REF!</definedName>
    <definedName name="TUBO_PVC_SDR41_2">#REF!</definedName>
    <definedName name="TUBO_PVC_SDR41_3" localSheetId="2">#REF!</definedName>
    <definedName name="TUBO_PVC_SDR41_3">#REF!</definedName>
    <definedName name="TUBO_PVC_SDR41_4" localSheetId="2">#REF!</definedName>
    <definedName name="TUBO_PVC_SDR41_4">#REF!</definedName>
    <definedName name="TUBO221">'[35]Pu-Sanit.'!$C$183</definedName>
    <definedName name="TUBOCPVC12" localSheetId="2">#REF!</definedName>
    <definedName name="TUBOCPVC12">#REF!</definedName>
    <definedName name="TUBOCPVC34" localSheetId="2">#REF!</definedName>
    <definedName name="TUBOCPVC34">#REF!</definedName>
    <definedName name="TUBOFLEXC" localSheetId="2">#REF!</definedName>
    <definedName name="TUBOFLEXC">#REF!</definedName>
    <definedName name="TUBOFLEXCINO" localSheetId="2">#REF!</definedName>
    <definedName name="TUBOFLEXCINO">#REF!</definedName>
    <definedName name="TUBOFLEXCLAV" localSheetId="2">#REF!</definedName>
    <definedName name="TUBOFLEXCLAV">#REF!</definedName>
    <definedName name="TUBOFLEXI" localSheetId="2">#REF!</definedName>
    <definedName name="TUBOFLEXI">#REF!</definedName>
    <definedName name="TUBOFLEXL" localSheetId="2">#REF!</definedName>
    <definedName name="TUBOFLEXL">#REF!</definedName>
    <definedName name="TUBOFLEXP" localSheetId="2">#REF!</definedName>
    <definedName name="TUBOFLEXP">#REF!</definedName>
    <definedName name="TUBOFLUO4" localSheetId="2">#REF!</definedName>
    <definedName name="TUBOFLUO4">#REF!</definedName>
    <definedName name="TUBOHG1" localSheetId="2">#REF!</definedName>
    <definedName name="TUBOHG1">#REF!</definedName>
    <definedName name="TUBOHG112" localSheetId="2">#REF!</definedName>
    <definedName name="TUBOHG112">#REF!</definedName>
    <definedName name="TUBOHG12" localSheetId="2">#REF!</definedName>
    <definedName name="TUBOHG12">#REF!</definedName>
    <definedName name="TUBOHG2" localSheetId="2">#REF!</definedName>
    <definedName name="TUBOHG2">#REF!</definedName>
    <definedName name="TUBOHG212" localSheetId="2">#REF!</definedName>
    <definedName name="TUBOHG212">#REF!</definedName>
    <definedName name="TUBOHG3" localSheetId="2">#REF!</definedName>
    <definedName name="TUBOHG3">#REF!</definedName>
    <definedName name="TUBOHG34" localSheetId="2">#REF!</definedName>
    <definedName name="TUBOHG34">#REF!</definedName>
    <definedName name="TUBOHG4" localSheetId="2">#REF!</definedName>
    <definedName name="TUBOHG4">#REF!</definedName>
    <definedName name="tuboi" localSheetId="2">#REF!</definedName>
    <definedName name="tuboi">#REF!</definedName>
    <definedName name="tuboii" localSheetId="2">#REF!</definedName>
    <definedName name="tuboii">#REF!</definedName>
    <definedName name="tuboiii" localSheetId="2">#REF!</definedName>
    <definedName name="tuboiii">#REF!</definedName>
    <definedName name="tuboiiii" localSheetId="2">#REF!</definedName>
    <definedName name="tuboiiii">#REF!</definedName>
    <definedName name="TUBOPVCDREN112" localSheetId="2">#REF!</definedName>
    <definedName name="TUBOPVCDREN112">#REF!</definedName>
    <definedName name="TUBOPVCPRES1" localSheetId="2">#REF!</definedName>
    <definedName name="TUBOPVCPRES1">#REF!</definedName>
    <definedName name="TUBOPVCPRES112" localSheetId="2">#REF!</definedName>
    <definedName name="TUBOPVCPRES112">#REF!</definedName>
    <definedName name="TUBOPVCPRES12" localSheetId="2">#REF!</definedName>
    <definedName name="TUBOPVCPRES12">#REF!</definedName>
    <definedName name="TUBOPVCPRES2" localSheetId="2">#REF!</definedName>
    <definedName name="TUBOPVCPRES2">#REF!</definedName>
    <definedName name="TUBOPVCPRES3" localSheetId="2">#REF!</definedName>
    <definedName name="TUBOPVCPRES3">#REF!</definedName>
    <definedName name="TUBOPVCPRES34" localSheetId="2">#REF!</definedName>
    <definedName name="TUBOPVCPRES34">#REF!</definedName>
    <definedName name="TUBOPVCPRES4" localSheetId="2">#REF!</definedName>
    <definedName name="TUBOPVCPRES4">#REF!</definedName>
    <definedName name="TUBOPVCPRES6" localSheetId="2">#REF!</definedName>
    <definedName name="TUBOPVCPRES6">#REF!</definedName>
    <definedName name="TUBOPVCSDR21X2" localSheetId="2">#REF!</definedName>
    <definedName name="TUBOPVCSDR21X2">#REF!</definedName>
    <definedName name="TUBOPVCSDR21X3" localSheetId="2">#REF!</definedName>
    <definedName name="TUBOPVCSDR21X3">#REF!</definedName>
    <definedName name="TUBOPVCSDR21X4" localSheetId="2">#REF!</definedName>
    <definedName name="TUBOPVCSDR21X4">#REF!</definedName>
    <definedName name="TUBOPVCSDR21X6" localSheetId="2">#REF!</definedName>
    <definedName name="TUBOPVCSDR21X6">#REF!</definedName>
    <definedName name="TUBOPVCSDR21X8" localSheetId="2">#REF!</definedName>
    <definedName name="TUBOPVCSDR21X8">#REF!</definedName>
    <definedName name="TUBOPVCSDR26X1" localSheetId="2">#REF!</definedName>
    <definedName name="TUBOPVCSDR26X1">#REF!</definedName>
    <definedName name="TUBOPVCSDR26X112" localSheetId="2">#REF!</definedName>
    <definedName name="TUBOPVCSDR26X112">#REF!</definedName>
    <definedName name="TUBOPVCSDR26X12" localSheetId="2">#REF!</definedName>
    <definedName name="TUBOPVCSDR26X12">#REF!</definedName>
    <definedName name="TUBOPVCSDR26X2" localSheetId="2">#REF!</definedName>
    <definedName name="TUBOPVCSDR26X2">#REF!</definedName>
    <definedName name="TUBOPVCSDR26X3" localSheetId="2">#REF!</definedName>
    <definedName name="TUBOPVCSDR26X3">#REF!</definedName>
    <definedName name="TUBOPVCSDR26X34" localSheetId="2">#REF!</definedName>
    <definedName name="TUBOPVCSDR26X34">#REF!</definedName>
    <definedName name="TUBOPVCSDR26X4" localSheetId="2">#REF!</definedName>
    <definedName name="TUBOPVCSDR26X4">#REF!</definedName>
    <definedName name="TUBOPVCSDR26X6" localSheetId="2">#REF!</definedName>
    <definedName name="TUBOPVCSDR26X6">#REF!</definedName>
    <definedName name="TUBOPVCSDR26X8" localSheetId="2">#REF!</definedName>
    <definedName name="TUBOPVCSDR26X8">#REF!</definedName>
    <definedName name="TUBOPVCSDR41X2" localSheetId="2">#REF!</definedName>
    <definedName name="TUBOPVCSDR41X2">#REF!</definedName>
    <definedName name="TUBOPVCSDR41X3" localSheetId="2">#REF!</definedName>
    <definedName name="TUBOPVCSDR41X3">#REF!</definedName>
    <definedName name="TUBOPVCSDR41X4" localSheetId="2">#REF!</definedName>
    <definedName name="TUBOPVCSDR41X4">#REF!</definedName>
    <definedName name="TUBOPVCSDR41X6" localSheetId="2">#REF!</definedName>
    <definedName name="TUBOPVCSDR41X6">#REF!</definedName>
    <definedName name="TUBOPVCSDR41X8" localSheetId="2">#REF!</definedName>
    <definedName name="TUBOPVCSDR41X8">#REF!</definedName>
    <definedName name="tubui" localSheetId="2">#REF!</definedName>
    <definedName name="tubui">#REF!</definedName>
    <definedName name="tubuii" localSheetId="2">#REF!</definedName>
    <definedName name="tubuii">#REF!</definedName>
    <definedName name="tubuiii" localSheetId="2">#REF!</definedName>
    <definedName name="tubuiii">#REF!</definedName>
    <definedName name="tubuiiii" localSheetId="2">#REF!</definedName>
    <definedName name="tubuiiii">#REF!</definedName>
    <definedName name="TWST1">'[23]Analisis Detallado'!#REF!</definedName>
    <definedName name="TWST1_0">'[23]Analisis Detallado'!#REF!</definedName>
    <definedName name="TWST10">'[23]Analisis Detallado'!#REF!</definedName>
    <definedName name="TWST12">'[23]Analisis Detallado'!#REF!</definedName>
    <definedName name="TWST14">'[23]Analisis Detallado'!#REF!</definedName>
    <definedName name="TWST16">'[23]Analisis Detallado'!#REF!</definedName>
    <definedName name="TWST18">'[23]Analisis Detallado'!#REF!</definedName>
    <definedName name="TWST2">'[23]Analisis Detallado'!#REF!</definedName>
    <definedName name="TWST2_0">'[23]Analisis Detallado'!#REF!</definedName>
    <definedName name="TWST20">'[23]Analisis Detallado'!#REF!</definedName>
    <definedName name="TWST3_0">'[23]Analisis Detallado'!#REF!</definedName>
    <definedName name="TWST4">'[23]Analisis Detallado'!#REF!</definedName>
    <definedName name="TWST4_0">'[23]Analisis Detallado'!#REF!</definedName>
    <definedName name="TWST6">'[23]Analisis Detallado'!#REF!</definedName>
    <definedName name="TWST8">'[23]Analisis Detallado'!#REF!</definedName>
    <definedName name="TYPE_3M" localSheetId="2">#REF!</definedName>
    <definedName name="TYPE_3M">#REF!</definedName>
    <definedName name="ud" localSheetId="2">#REF!</definedName>
    <definedName name="ud">#REF!</definedName>
    <definedName name="UD." localSheetId="2">#REF!</definedName>
    <definedName name="UD.">#REF!</definedName>
    <definedName name="UND">#N/A</definedName>
    <definedName name="UNIDAD" localSheetId="2">#REF!</definedName>
    <definedName name="UNIDAD">#REF!</definedName>
    <definedName name="UNION_HG_1" localSheetId="2">#REF!</definedName>
    <definedName name="UNION_HG_1">#REF!</definedName>
    <definedName name="UNION_HG_12" localSheetId="2">#REF!</definedName>
    <definedName name="UNION_HG_12">#REF!</definedName>
    <definedName name="UNION_HG_34" localSheetId="2">#REF!</definedName>
    <definedName name="UNION_HG_34">#REF!</definedName>
    <definedName name="UNION_PVC_PRES_12" localSheetId="2">#REF!</definedName>
    <definedName name="UNION_PVC_PRES_12">#REF!</definedName>
    <definedName name="UNION_PVC_PRES_34" localSheetId="2">#REF!</definedName>
    <definedName name="UNION_PVC_PRES_34">#REF!</definedName>
    <definedName name="UNIONPVCPRES1" localSheetId="2">#REF!</definedName>
    <definedName name="UNIONPVCPRES1">#REF!</definedName>
    <definedName name="UNIONPVCPRES112" localSheetId="2">#REF!</definedName>
    <definedName name="UNIONPVCPRES112">#REF!</definedName>
    <definedName name="UNIONPVCPRES12" localSheetId="2">#REF!</definedName>
    <definedName name="UNIONPVCPRES12">#REF!</definedName>
    <definedName name="UNIONPVCPRES2" localSheetId="2">#REF!</definedName>
    <definedName name="UNIONPVCPRES2">#REF!</definedName>
    <definedName name="UNIONPVCPRES3" localSheetId="2">#REF!</definedName>
    <definedName name="UNIONPVCPRES3">#REF!</definedName>
    <definedName name="UNIONPVCPRES34" localSheetId="2">#REF!</definedName>
    <definedName name="UNIONPVCPRES34">#REF!</definedName>
    <definedName name="UNIONPVCPRES4" localSheetId="2">#REF!</definedName>
    <definedName name="UNIONPVCPRES4">#REF!</definedName>
    <definedName name="UNIONUNI12HG" localSheetId="2">#REF!</definedName>
    <definedName name="UNIONUNI12HG">#REF!</definedName>
    <definedName name="us" localSheetId="2">#REF!</definedName>
    <definedName name="us">#REF!</definedName>
    <definedName name="USDOLAR">[87]Ins!$E$424</definedName>
    <definedName name="uso.vibrador">'[38]Costos Mano de Obra'!$O$42</definedName>
    <definedName name="USOSMADERA" localSheetId="2">#REF!</definedName>
    <definedName name="USOSMADERA">#REF!</definedName>
    <definedName name="UY" localSheetId="2">[10]A!#REF!</definedName>
    <definedName name="UY">[10]A!#REF!</definedName>
    <definedName name="v" localSheetId="2">#REF!</definedName>
    <definedName name="v">#REF!</definedName>
    <definedName name="VACC">[24]Precio!$F$31</definedName>
    <definedName name="vaciado" localSheetId="2">#REF!</definedName>
    <definedName name="vaciado">#REF!</definedName>
    <definedName name="VACIADOAMANO" localSheetId="2">#REF!</definedName>
    <definedName name="VACIADOAMANO">#REF!</definedName>
    <definedName name="VACZ">[24]Precio!$F$30</definedName>
    <definedName name="VAIVEN" localSheetId="2">#REF!</definedName>
    <definedName name="VAIVEN">#REF!</definedName>
    <definedName name="VALOR" localSheetId="2">#REF!</definedName>
    <definedName name="VALOR">#REF!</definedName>
    <definedName name="valor2" localSheetId="2">[8]Analisis!#REF!</definedName>
    <definedName name="valor2">[8]Analisis!#REF!</definedName>
    <definedName name="valor2_1">#N/A</definedName>
    <definedName name="valor2_2">#N/A</definedName>
    <definedName name="valor2_3">#N/A</definedName>
    <definedName name="valora" localSheetId="2">#REF!</definedName>
    <definedName name="valora">#REF!</definedName>
    <definedName name="valora_2">"$#REF!.$I$1:$I$65534"</definedName>
    <definedName name="valora_3">"$#REF!.$I$1:$I$65534"</definedName>
    <definedName name="VALORM" localSheetId="2">#REF!</definedName>
    <definedName name="VALORM">#REF!</definedName>
    <definedName name="valorp" localSheetId="2">#REF!</definedName>
    <definedName name="valorp">#REF!</definedName>
    <definedName name="valorp_2">"$#REF!.$K$1:$K$65534"</definedName>
    <definedName name="valorp_3">"$#REF!.$K$1:$K$65534"</definedName>
    <definedName name="VALORPRESUPUESTO" localSheetId="2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2">#REF!</definedName>
    <definedName name="VALORQ">#REF!</definedName>
    <definedName name="VALORT" localSheetId="2">#REF!</definedName>
    <definedName name="VALORT">#REF!</definedName>
    <definedName name="VALORV" localSheetId="2">#REF!</definedName>
    <definedName name="VALORV">#REF!</definedName>
    <definedName name="VALVULA_AIRE_1_HF_ROSCADA" localSheetId="2">#REF!</definedName>
    <definedName name="VALVULA_AIRE_1_HF_ROSCADA">#REF!</definedName>
    <definedName name="VALVULA_AIRE_3_HF_ROSCADA" localSheetId="2">#REF!</definedName>
    <definedName name="VALVULA_AIRE_3_HF_ROSCADA">#REF!</definedName>
    <definedName name="VALVULA_AIRE_34_HF_ROSCADA" localSheetId="2">#REF!</definedName>
    <definedName name="VALVULA_AIRE_34_HF_ROSCADA">#REF!</definedName>
    <definedName name="VALVULA_COMP_12_HF_PLATILLADA" localSheetId="2">#REF!</definedName>
    <definedName name="VALVULA_COMP_12_HF_PLATILLADA">#REF!</definedName>
    <definedName name="VALVULA_COMP_16_HF_PLATILLADA" localSheetId="2">#REF!</definedName>
    <definedName name="VALVULA_COMP_16_HF_PLATILLADA">#REF!</definedName>
    <definedName name="VALVULA_COMP_2_12_HF_ROSCADA" localSheetId="2">#REF!</definedName>
    <definedName name="VALVULA_COMP_2_12_HF_ROSCADA">#REF!</definedName>
    <definedName name="VALVULA_COMP_2_HF_ROSCADA" localSheetId="2">#REF!</definedName>
    <definedName name="VALVULA_COMP_2_HF_ROSCADA">#REF!</definedName>
    <definedName name="VALVULA_COMP_20_HF_PLATILLADA" localSheetId="2">#REF!</definedName>
    <definedName name="VALVULA_COMP_20_HF_PLATILLADA">#REF!</definedName>
    <definedName name="VALVULA_COMP_3_HF_ROSCADA" localSheetId="2">#REF!</definedName>
    <definedName name="VALVULA_COMP_3_HF_ROSCADA">#REF!</definedName>
    <definedName name="VALVULA_COMP_4_HF_PLATILLADA" localSheetId="2">#REF!</definedName>
    <definedName name="VALVULA_COMP_4_HF_PLATILLADA">#REF!</definedName>
    <definedName name="VALVULA_COMP_4_HF_ROSCADA" localSheetId="2">#REF!</definedName>
    <definedName name="VALVULA_COMP_4_HF_ROSCADA">#REF!</definedName>
    <definedName name="VALVULA_COMP_6_HF_PLATILLADA" localSheetId="2">#REF!</definedName>
    <definedName name="VALVULA_COMP_6_HF_PLATILLADA">#REF!</definedName>
    <definedName name="VALVULA_COMP_8_HF_PLATILLADA" localSheetId="2">#REF!</definedName>
    <definedName name="VALVULA_COMP_8_HF_PLATILLADA">#REF!</definedName>
    <definedName name="Varias" localSheetId="2">[59]INSUMOS!#REF!</definedName>
    <definedName name="Varias">[59]INSUMOS!#REF!</definedName>
    <definedName name="Varilla" localSheetId="2">#REF!</definedName>
    <definedName name="Varilla">#REF!</definedName>
    <definedName name="VARILLA_BLOQUES_20" localSheetId="2">#REF!</definedName>
    <definedName name="VARILLA_BLOQUES_20">#REF!</definedName>
    <definedName name="VARILLA_BLOQUES_40" localSheetId="2">#REF!</definedName>
    <definedName name="VARILLA_BLOQUES_40">#REF!</definedName>
    <definedName name="VARILLA_BLOQUES_60" localSheetId="2">#REF!</definedName>
    <definedName name="VARILLA_BLOQUES_60">#REF!</definedName>
    <definedName name="VARILLA_BLOQUES_80" localSheetId="2">#REF!</definedName>
    <definedName name="VARILLA_BLOQUES_80">#REF!</definedName>
    <definedName name="varillas" localSheetId="2">#REF!</definedName>
    <definedName name="varillas">#REF!</definedName>
    <definedName name="varillas_2">#N/A</definedName>
    <definedName name="varillas_3">#N/A</definedName>
    <definedName name="VCOLGANTE1590" localSheetId="2">#REF!</definedName>
    <definedName name="VCOLGANTE1590">#REF!</definedName>
    <definedName name="veabat">[35]Volumenes!$F$2358</definedName>
    <definedName name="veabat3">[35]Volumenes!$F$2684</definedName>
    <definedName name="VEABATIB">[35]Mat!$D$157</definedName>
    <definedName name="vecorr2">[35]Volumenes!$F$2357</definedName>
    <definedName name="vecorr3">[35]Volumenes!$F$2683</definedName>
    <definedName name="VECORRED">[35]Mat!$D$156</definedName>
    <definedName name="Vent._Corred._Alum._Nat._Pint._Polvo_Vid._Transp." localSheetId="2">[9]Insumos!#REF!</definedName>
    <definedName name="Vent._Corred._Alum._Nat._Pint._Polvo_Vid._Transp.">[9]Insumos!#REF!</definedName>
    <definedName name="VENT2SDR41" localSheetId="2">#REF!</definedName>
    <definedName name="VENT2SDR41">#REF!</definedName>
    <definedName name="VENT3SDR41CONTRA" localSheetId="2">#REF!</definedName>
    <definedName name="VENT3SDR41CONTRA">#REF!</definedName>
    <definedName name="veproy2">[35]Volumenes!$F$2356</definedName>
    <definedName name="veproyec3">[35]Volumenes!$F$2682</definedName>
    <definedName name="VEPROYETA">[35]Mat!$D$155</definedName>
    <definedName name="VERGRAGRI" localSheetId="2">#REF!</definedName>
    <definedName name="VERGRAGRI">#REF!</definedName>
    <definedName name="VERGRAGRIPVC" localSheetId="2">#REF!</definedName>
    <definedName name="VERGRAGRIPVC">#REF!</definedName>
    <definedName name="VERGRAGRISCONTRA" localSheetId="2">#REF!</definedName>
    <definedName name="VERGRAGRISCONTRA">#REF!</definedName>
    <definedName name="VIBRADO" localSheetId="2">#REF!</definedName>
    <definedName name="VIBRADO">#REF!</definedName>
    <definedName name="Vibroquín_Color_40_x40" localSheetId="2">[9]Insumos!#REF!</definedName>
    <definedName name="Vibroquín_Color_40_x40">[9]Insumos!#REF!</definedName>
    <definedName name="Vibroquín_Gris_40_x40" localSheetId="2">[9]Insumos!#REF!</definedName>
    <definedName name="Vibroquín_Gris_40_x40">[9]Insumos!#REF!</definedName>
    <definedName name="VIGASHP" localSheetId="2">#REF!</definedName>
    <definedName name="VIGASHP">#REF!</definedName>
    <definedName name="VIGASHP_2">"$#REF!.$B$109"</definedName>
    <definedName name="VIGASHP_3">"$#REF!.$B$109"</definedName>
    <definedName name="VIOLINADO" localSheetId="2">#REF!</definedName>
    <definedName name="VIOLINADO">#REF!</definedName>
    <definedName name="VIOLINAR1CARA" localSheetId="2">#REF!</definedName>
    <definedName name="VIOLINAR1CARA">#REF!</definedName>
    <definedName name="VLP">[24]Precio!$F$41</definedName>
    <definedName name="volteobote" localSheetId="2">'[26]Listado Equipos a utilizar'!#REF!</definedName>
    <definedName name="volteobote">'[26]Listado Equipos a utilizar'!#REF!</definedName>
    <definedName name="volteobotela" localSheetId="2">'[26]Listado Equipos a utilizar'!#REF!</definedName>
    <definedName name="volteobotela">'[26]Listado Equipos a utilizar'!#REF!</definedName>
    <definedName name="volteobotelargo" localSheetId="2">'[26]Listado Equipos a utilizar'!#REF!</definedName>
    <definedName name="volteobotelargo">'[26]Listado Equipos a utilizar'!#REF!</definedName>
    <definedName name="VP" localSheetId="2">[88]analisis1!#REF!</definedName>
    <definedName name="VP">[88]analisis1!#REF!</definedName>
    <definedName name="VSALALUMBCOMAN" localSheetId="2">#REF!</definedName>
    <definedName name="VSALALUMBCOMAN">#REF!</definedName>
    <definedName name="VSALALUMBCOPAL" localSheetId="2">#REF!</definedName>
    <definedName name="VSALALUMBCOPAL">#REF!</definedName>
    <definedName name="VSALALUMBROMAN" localSheetId="2">#REF!</definedName>
    <definedName name="VSALALUMBROMAN">#REF!</definedName>
    <definedName name="VSALALUMBROVBROMAN" localSheetId="2">#REF!</definedName>
    <definedName name="VSALALUMBROVBROMAN">#REF!</definedName>
    <definedName name="VSALALUMNATVBROPAL" localSheetId="2">#REF!</definedName>
    <definedName name="VSALALUMNATVBROPAL">#REF!</definedName>
    <definedName name="VSALALUMNATVCMAN" localSheetId="2">#REF!</definedName>
    <definedName name="VSALALUMNATVCMAN">#REF!</definedName>
    <definedName name="VSALALUMNATVCPAL" localSheetId="2">#REF!</definedName>
    <definedName name="VSALALUMNATVCPAL">#REF!</definedName>
    <definedName name="VUELO10" localSheetId="2">#REF!</definedName>
    <definedName name="VUELO10">#REF!</definedName>
    <definedName name="VVC">[24]Precio!$F$39</definedName>
    <definedName name="VXCSD" localSheetId="2">#REF!</definedName>
    <definedName name="VXCSD">#REF!</definedName>
    <definedName name="W10X12">[21]analisis!$G$1534</definedName>
    <definedName name="W14X22">[21]analisis!$G$1637</definedName>
    <definedName name="W16X26">[21]analisis!$G$1814</definedName>
    <definedName name="W18X40">[21]analisis!$G$1872</definedName>
    <definedName name="W27X84">[21]analisis!$G$1977</definedName>
    <definedName name="w6x9">[21]analisis!$G$1453</definedName>
    <definedName name="WARE" localSheetId="2" hidden="1">'[31]ANALISIS STO DGO'!#REF!</definedName>
    <definedName name="WARE" hidden="1">'[31]ANALISIS STO DGO'!#REF!</definedName>
    <definedName name="ware." localSheetId="2" hidden="1">'[31]ANALISIS STO DGO'!#REF!</definedName>
    <definedName name="ware." hidden="1">'[31]ANALISIS STO DGO'!#REF!</definedName>
    <definedName name="ware.1" localSheetId="2" hidden="1">'[31]ANALISIS STO DGO'!#REF!</definedName>
    <definedName name="ware.1" hidden="1">'[31]ANALISIS STO DGO'!#REF!</definedName>
    <definedName name="WAREHOUSE" localSheetId="2" hidden="1">'[31]ANALISIS STO DGO'!#REF!</definedName>
    <definedName name="WAREHOUSE" hidden="1">'[31]ANALISIS STO DGO'!#REF!</definedName>
    <definedName name="Wimaldy" localSheetId="2" hidden="1">'[31]ANALISIS STO DGO'!#REF!</definedName>
    <definedName name="Wimaldy" hidden="1">'[31]ANALISIS STO DGO'!#REF!</definedName>
    <definedName name="wimaldy." localSheetId="2">#REF!</definedName>
    <definedName name="wimaldy.">#REF!</definedName>
    <definedName name="wimaldy.." localSheetId="2">#REF!</definedName>
    <definedName name="wimaldy..">#REF!</definedName>
    <definedName name="Wimaldy..." localSheetId="2">#REF!</definedName>
    <definedName name="Wimaldy...">#REF!</definedName>
    <definedName name="Winche" localSheetId="2">#REF!</definedName>
    <definedName name="Winche">#REF!</definedName>
    <definedName name="YEE_PVC_DREN_2" localSheetId="2">#REF!</definedName>
    <definedName name="YEE_PVC_DREN_2">#REF!</definedName>
    <definedName name="YEE_PVC_DREN_3" localSheetId="2">#REF!</definedName>
    <definedName name="YEE_PVC_DREN_3">#REF!</definedName>
    <definedName name="YEE_PVC_DREN_4" localSheetId="2">#REF!</definedName>
    <definedName name="YEE_PVC_DREN_4">#REF!</definedName>
    <definedName name="YEE_PVC_DREN_4x2" localSheetId="2">#REF!</definedName>
    <definedName name="YEE_PVC_DREN_4x2">#REF!</definedName>
    <definedName name="YEEPVCDREN2X2" localSheetId="2">#REF!</definedName>
    <definedName name="YEEPVCDREN2X2">#REF!</definedName>
    <definedName name="YEEPVCDREN3X2" localSheetId="2">#REF!</definedName>
    <definedName name="YEEPVCDREN3X2">#REF!</definedName>
    <definedName name="YEEPVCDREN3X3" localSheetId="2">#REF!</definedName>
    <definedName name="YEEPVCDREN3X3">#REF!</definedName>
    <definedName name="YEEPVCDREN4X2" localSheetId="2">#REF!</definedName>
    <definedName name="YEEPVCDREN4X2">#REF!</definedName>
    <definedName name="YEEPVCDREN4X3" localSheetId="2">#REF!</definedName>
    <definedName name="YEEPVCDREN4X3">#REF!</definedName>
    <definedName name="YEEPVCDREN4X4" localSheetId="2">#REF!</definedName>
    <definedName name="YEEPVCDREN4X4">#REF!</definedName>
    <definedName name="YEEPVCDREN6X4" localSheetId="2">#REF!</definedName>
    <definedName name="YEEPVCDREN6X4">#REF!</definedName>
    <definedName name="YEEPVCDREN6X6" localSheetId="2">#REF!</definedName>
    <definedName name="YEEPVCDREN6X6">#REF!</definedName>
    <definedName name="YESO" localSheetId="2">#REF!</definedName>
    <definedName name="YESO">#REF!</definedName>
    <definedName name="YO" localSheetId="2">[15]A!#REF!</definedName>
    <definedName name="YO">[15]A!#REF!</definedName>
    <definedName name="z" localSheetId="2">#REF!</definedName>
    <definedName name="z">#REF!</definedName>
    <definedName name="ZABALETA">'[35]anal term'!$F$1808</definedName>
    <definedName name="ZABALETAPISO" localSheetId="2">#REF!</definedName>
    <definedName name="ZABALETAPISO">#REF!</definedName>
    <definedName name="ZABALETATECHO" localSheetId="2">#REF!</definedName>
    <definedName name="ZABALETATECHO">#REF!</definedName>
    <definedName name="zap.muro6">'[39]Analisis Unit. '!$D$213</definedName>
    <definedName name="zapata">'[9]caseta de planta'!$C:$C</definedName>
    <definedName name="zapatasdeescaleras" localSheetId="2">#REF!</definedName>
    <definedName name="zapatasdeescaleras">#REF!</definedName>
    <definedName name="ZIN_001" localSheetId="2">#REF!</definedName>
    <definedName name="ZIN_001">#REF!</definedName>
    <definedName name="ZINC_CAL26_3x6" localSheetId="2">#REF!</definedName>
    <definedName name="ZINC_CAL26_3x6">#REF!</definedName>
    <definedName name="ZINC24" localSheetId="2">#REF!</definedName>
    <definedName name="ZINC24">#REF!</definedName>
    <definedName name="ZINC26" localSheetId="2">#REF!</definedName>
    <definedName name="ZINC26">#REF!</definedName>
    <definedName name="ZINC27" localSheetId="2">#REF!</definedName>
    <definedName name="ZINC27">#REF!</definedName>
    <definedName name="ZINC29" localSheetId="2">#REF!</definedName>
    <definedName name="ZINC29">#REF!</definedName>
    <definedName name="ZINC34" localSheetId="2">#REF!</definedName>
    <definedName name="ZINC34">#REF!</definedName>
    <definedName name="ZM8H">'[23]Analisis Detallado'!#REF!</definedName>
    <definedName name="ZOCALO_8x34" localSheetId="2">#REF!</definedName>
    <definedName name="ZOCALO_8x34">#REF!</definedName>
    <definedName name="Zócalo_de_Cerámica_Criolla_de_33___1era">[27]Insumos!$B$42:$D$42</definedName>
    <definedName name="zocalobotichinorojo" localSheetId="2">#REF!</definedName>
    <definedName name="zocalobotichinorojo">#REF!</definedName>
    <definedName name="ZOCESCGRAPROYAL" localSheetId="2">#REF!</definedName>
    <definedName name="ZOCESCGRAPROYAL">#REF!</definedName>
    <definedName name="ZOCGRA30BCO" localSheetId="2">#REF!</definedName>
    <definedName name="ZOCGRA30BCO">#REF!</definedName>
    <definedName name="ZOCGRA30GRIS" localSheetId="2">#REF!</definedName>
    <definedName name="ZOCGRA30GRIS">#REF!</definedName>
    <definedName name="ZOCGRA40BCO" localSheetId="2">#REF!</definedName>
    <definedName name="ZOCGRA40BCO">#REF!</definedName>
    <definedName name="ZOCGRABOTI40BCO" localSheetId="2">#REF!</definedName>
    <definedName name="ZOCGRABOTI40BCO">#REF!</definedName>
    <definedName name="ZOCGRABOTI40COL" localSheetId="2">#REF!</definedName>
    <definedName name="ZOCGRABOTI40COL">#REF!</definedName>
    <definedName name="ZOCGRAPROYAL40" localSheetId="2">#REF!</definedName>
    <definedName name="ZOCGRAPROYAL40">#REF!</definedName>
    <definedName name="ZOCLAD28" localSheetId="2">#REF!</definedName>
    <definedName name="ZOCLAD28">#REF!</definedName>
    <definedName name="ZOCMOSROJ25" localSheetId="2">#REF!</definedName>
    <definedName name="ZOCMOSROJ25">#REF!</definedName>
    <definedName name="ZOGRAESC">[35]UASD!$F$3522</definedName>
  </definedNames>
  <calcPr calcId="181029"/>
</workbook>
</file>

<file path=xl/calcChain.xml><?xml version="1.0" encoding="utf-8"?>
<calcChain xmlns="http://schemas.openxmlformats.org/spreadsheetml/2006/main">
  <c r="C34" i="37" l="1"/>
  <c r="F41" i="37"/>
  <c r="C35" i="37" l="1"/>
  <c r="C33" i="37"/>
  <c r="C22" i="37"/>
  <c r="C21" i="37"/>
  <c r="F24" i="37" l="1"/>
  <c r="F45" i="37" l="1"/>
  <c r="F23" i="37"/>
  <c r="C32" i="37"/>
  <c r="C31" i="37"/>
  <c r="F22" i="37"/>
  <c r="A14" i="37"/>
  <c r="A15" i="37" s="1"/>
  <c r="F15" i="37" l="1"/>
  <c r="F14" i="37"/>
  <c r="F21" i="37"/>
  <c r="G27" i="37" s="1"/>
  <c r="F46" i="37"/>
  <c r="G47" i="37" s="1"/>
  <c r="G17" i="37" l="1"/>
  <c r="F35" i="37"/>
  <c r="E58" i="4" l="1"/>
  <c r="F58" i="4" s="1"/>
  <c r="C64" i="4"/>
  <c r="C65" i="4"/>
  <c r="F66" i="4"/>
  <c r="I10" i="15"/>
  <c r="J10" i="15" s="1"/>
  <c r="I11" i="15"/>
  <c r="J11" i="15"/>
  <c r="I12" i="15"/>
  <c r="J12" i="15"/>
  <c r="I13" i="15"/>
  <c r="J13" i="15"/>
  <c r="I14" i="15"/>
  <c r="J14" i="15" s="1"/>
  <c r="I15" i="15"/>
  <c r="J15" i="15" s="1"/>
  <c r="I33" i="15"/>
  <c r="J33" i="15" s="1"/>
  <c r="I34" i="15"/>
  <c r="J34" i="15" s="1"/>
  <c r="I35" i="15"/>
  <c r="J35" i="15" s="1"/>
  <c r="I37" i="15"/>
  <c r="J37" i="15" s="1"/>
  <c r="I38" i="15"/>
  <c r="J38" i="15" s="1"/>
  <c r="I39" i="15"/>
  <c r="J39" i="15" s="1"/>
  <c r="I40" i="15"/>
  <c r="I41" i="15"/>
  <c r="I43" i="15"/>
  <c r="J43" i="15"/>
  <c r="I44" i="15"/>
  <c r="J44" i="15" s="1"/>
  <c r="I45" i="15"/>
  <c r="J45" i="15" s="1"/>
  <c r="I49" i="15"/>
  <c r="J49" i="15" s="1"/>
  <c r="I50" i="15"/>
  <c r="J50" i="15" s="1"/>
  <c r="I51" i="15"/>
  <c r="J51" i="15" s="1"/>
  <c r="I53" i="15"/>
  <c r="J53" i="15" s="1"/>
  <c r="I54" i="15"/>
  <c r="J54" i="15" s="1"/>
  <c r="I55" i="15"/>
  <c r="J55" i="15" s="1"/>
  <c r="I59" i="15"/>
  <c r="J59" i="15" s="1"/>
  <c r="I60" i="15"/>
  <c r="J60" i="15" s="1"/>
  <c r="I61" i="15"/>
  <c r="J61" i="15" s="1"/>
  <c r="I66" i="15"/>
  <c r="J66" i="15" s="1"/>
  <c r="I67" i="15"/>
  <c r="J67" i="15"/>
  <c r="I68" i="15"/>
  <c r="J68" i="15" s="1"/>
  <c r="I69" i="15"/>
  <c r="I70" i="15"/>
  <c r="E72" i="15"/>
  <c r="I72" i="15" s="1"/>
  <c r="J72" i="15" s="1"/>
  <c r="I74" i="15"/>
  <c r="J74" i="15" s="1"/>
  <c r="I75" i="15"/>
  <c r="I76" i="15"/>
  <c r="I77" i="15"/>
  <c r="I21" i="15"/>
  <c r="I23" i="15"/>
  <c r="I24" i="15"/>
  <c r="I26" i="15"/>
  <c r="I27" i="15"/>
  <c r="I28" i="15"/>
  <c r="J28" i="15"/>
  <c r="I29" i="15"/>
  <c r="A65" i="16"/>
  <c r="A66" i="16" s="1"/>
  <c r="A67" i="16" s="1"/>
  <c r="A68" i="16" s="1"/>
  <c r="A69" i="16" s="1"/>
  <c r="A70" i="16" s="1"/>
  <c r="D60" i="16"/>
  <c r="F44" i="16"/>
  <c r="F43" i="16"/>
  <c r="F42" i="16"/>
  <c r="F41" i="16"/>
  <c r="F40" i="16"/>
  <c r="F39" i="16"/>
  <c r="A39" i="16"/>
  <c r="A40" i="16" s="1"/>
  <c r="A41" i="16" s="1"/>
  <c r="A42" i="16" s="1"/>
  <c r="A43" i="16" s="1"/>
  <c r="A44" i="16" s="1"/>
  <c r="F37" i="16"/>
  <c r="F36" i="16"/>
  <c r="F35" i="16"/>
  <c r="A35" i="16"/>
  <c r="A36" i="16" s="1"/>
  <c r="A37" i="16" s="1"/>
  <c r="F33" i="16"/>
  <c r="F32" i="16"/>
  <c r="G31" i="16" s="1"/>
  <c r="A32" i="16"/>
  <c r="A33" i="16" s="1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A18" i="16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F16" i="16"/>
  <c r="F15" i="16"/>
  <c r="F14" i="16"/>
  <c r="A14" i="16"/>
  <c r="A15" i="16"/>
  <c r="A16" i="16" s="1"/>
  <c r="G89" i="15"/>
  <c r="F74" i="15"/>
  <c r="C70" i="15"/>
  <c r="F70" i="15" s="1"/>
  <c r="C69" i="15"/>
  <c r="J69" i="15" s="1"/>
  <c r="E65" i="15"/>
  <c r="F65" i="15" s="1"/>
  <c r="I65" i="15"/>
  <c r="J65" i="15" s="1"/>
  <c r="E64" i="15"/>
  <c r="I64" i="15" s="1"/>
  <c r="J64" i="15" s="1"/>
  <c r="E63" i="15"/>
  <c r="I63" i="15" s="1"/>
  <c r="J63" i="15" s="1"/>
  <c r="C63" i="15"/>
  <c r="E62" i="15"/>
  <c r="F62" i="15" s="1"/>
  <c r="I62" i="15"/>
  <c r="J62" i="15" s="1"/>
  <c r="C58" i="15"/>
  <c r="C57" i="15"/>
  <c r="A51" i="15"/>
  <c r="A55" i="15" s="1"/>
  <c r="C46" i="15"/>
  <c r="C47" i="15"/>
  <c r="C48" i="15" s="1"/>
  <c r="A46" i="15"/>
  <c r="A47" i="15" s="1"/>
  <c r="A48" i="15" s="1"/>
  <c r="C41" i="15"/>
  <c r="J41" i="15" s="1"/>
  <c r="C40" i="15"/>
  <c r="A40" i="15"/>
  <c r="A41" i="15" s="1"/>
  <c r="A42" i="15" s="1"/>
  <c r="A36" i="15"/>
  <c r="C32" i="15"/>
  <c r="E30" i="15"/>
  <c r="F28" i="15"/>
  <c r="C25" i="15"/>
  <c r="C24" i="15"/>
  <c r="C22" i="15"/>
  <c r="C21" i="15"/>
  <c r="F21" i="15"/>
  <c r="C19" i="15"/>
  <c r="C18" i="15"/>
  <c r="C27" i="15" s="1"/>
  <c r="C17" i="15"/>
  <c r="A15" i="15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F12" i="15"/>
  <c r="F11" i="15"/>
  <c r="F10" i="15"/>
  <c r="A10" i="15"/>
  <c r="A11" i="15" s="1"/>
  <c r="A12" i="15" s="1"/>
  <c r="C31" i="15"/>
  <c r="C30" i="15"/>
  <c r="F30" i="15" s="1"/>
  <c r="A52" i="15"/>
  <c r="C41" i="4"/>
  <c r="C35" i="4" s="1"/>
  <c r="C21" i="4"/>
  <c r="C17" i="4"/>
  <c r="C18" i="4"/>
  <c r="C19" i="4"/>
  <c r="C23" i="4"/>
  <c r="C24" i="4"/>
  <c r="C22" i="4" s="1"/>
  <c r="C28" i="4" s="1"/>
  <c r="C27" i="4"/>
  <c r="C36" i="4"/>
  <c r="C29" i="4" s="1"/>
  <c r="C31" i="4"/>
  <c r="C52" i="4"/>
  <c r="C53" i="4"/>
  <c r="C58" i="4"/>
  <c r="A15" i="4"/>
  <c r="A34" i="4" s="1"/>
  <c r="A40" i="4" s="1"/>
  <c r="A46" i="4" s="1"/>
  <c r="A50" i="4" s="1"/>
  <c r="A56" i="4" s="1"/>
  <c r="G81" i="4"/>
  <c r="A16" i="4"/>
  <c r="A17" i="4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51" i="4"/>
  <c r="A52" i="4" s="1"/>
  <c r="A53" i="4" s="1"/>
  <c r="A41" i="4"/>
  <c r="A42" i="4" s="1"/>
  <c r="A43" i="4" s="1"/>
  <c r="A10" i="4"/>
  <c r="A11" i="4"/>
  <c r="A12" i="4" s="1"/>
  <c r="A47" i="4"/>
  <c r="A35" i="4"/>
  <c r="A36" i="4"/>
  <c r="A37" i="4" s="1"/>
  <c r="F24" i="15"/>
  <c r="C23" i="15"/>
  <c r="J23" i="15" s="1"/>
  <c r="C26" i="15"/>
  <c r="F26" i="15"/>
  <c r="F40" i="15"/>
  <c r="J26" i="15"/>
  <c r="J70" i="15"/>
  <c r="J40" i="15"/>
  <c r="J24" i="15"/>
  <c r="E31" i="15"/>
  <c r="F31" i="15" s="1"/>
  <c r="I30" i="15"/>
  <c r="J30" i="15"/>
  <c r="G46" i="16"/>
  <c r="E71" i="15"/>
  <c r="F71" i="15" s="1"/>
  <c r="E22" i="4"/>
  <c r="F22" i="4" s="1"/>
  <c r="E51" i="4"/>
  <c r="F51" i="4" s="1"/>
  <c r="E56" i="15"/>
  <c r="I56" i="15" s="1"/>
  <c r="J56" i="15" s="1"/>
  <c r="I31" i="15"/>
  <c r="J31" i="15" s="1"/>
  <c r="E32" i="15"/>
  <c r="G54" i="16"/>
  <c r="G57" i="16"/>
  <c r="G55" i="16"/>
  <c r="G49" i="16"/>
  <c r="G58" i="16" s="1"/>
  <c r="G51" i="16"/>
  <c r="G52" i="16"/>
  <c r="G56" i="16"/>
  <c r="G50" i="16"/>
  <c r="G53" i="16"/>
  <c r="C29" i="15"/>
  <c r="F29" i="15" s="1"/>
  <c r="F23" i="15"/>
  <c r="E57" i="4"/>
  <c r="F57" i="4" s="1"/>
  <c r="I32" i="15"/>
  <c r="J32" i="15" s="1"/>
  <c r="F32" i="15"/>
  <c r="F72" i="15" l="1"/>
  <c r="E52" i="4"/>
  <c r="F52" i="4" s="1"/>
  <c r="F56" i="15"/>
  <c r="G60" i="16"/>
  <c r="G62" i="16" s="1"/>
  <c r="I63" i="16" s="1"/>
  <c r="E10" i="4"/>
  <c r="F10" i="4" s="1"/>
  <c r="J29" i="15"/>
  <c r="A61" i="15"/>
  <c r="A56" i="15"/>
  <c r="A57" i="15" s="1"/>
  <c r="A58" i="15" s="1"/>
  <c r="G13" i="15"/>
  <c r="G34" i="16"/>
  <c r="G38" i="16"/>
  <c r="E18" i="15"/>
  <c r="E12" i="4"/>
  <c r="F12" i="4" s="1"/>
  <c r="F63" i="15"/>
  <c r="G13" i="16"/>
  <c r="G17" i="16"/>
  <c r="J21" i="15"/>
  <c r="E20" i="15"/>
  <c r="I71" i="15"/>
  <c r="J71" i="15" s="1"/>
  <c r="E57" i="15"/>
  <c r="J27" i="15"/>
  <c r="F27" i="15"/>
  <c r="A57" i="4"/>
  <c r="A58" i="4" s="1"/>
  <c r="A59" i="4" s="1"/>
  <c r="A60" i="4" s="1"/>
  <c r="A63" i="4"/>
  <c r="A64" i="4" s="1"/>
  <c r="A65" i="4" s="1"/>
  <c r="A66" i="4" s="1"/>
  <c r="C25" i="4"/>
  <c r="C30" i="4"/>
  <c r="C42" i="4"/>
  <c r="F41" i="15"/>
  <c r="F64" i="15"/>
  <c r="G66" i="15" s="1"/>
  <c r="F69" i="15"/>
  <c r="E59" i="4"/>
  <c r="F59" i="4" s="1"/>
  <c r="E60" i="4"/>
  <c r="F60" i="4" s="1"/>
  <c r="E48" i="15" l="1"/>
  <c r="E18" i="4"/>
  <c r="F18" i="4" s="1"/>
  <c r="E20" i="4"/>
  <c r="F20" i="4" s="1"/>
  <c r="A62" i="15"/>
  <c r="A63" i="15" s="1"/>
  <c r="A64" i="15" s="1"/>
  <c r="A65" i="15" s="1"/>
  <c r="A68" i="15"/>
  <c r="I57" i="15"/>
  <c r="J57" i="15" s="1"/>
  <c r="F57" i="15"/>
  <c r="E52" i="15"/>
  <c r="E47" i="4"/>
  <c r="F47" i="4" s="1"/>
  <c r="G48" i="4" s="1"/>
  <c r="E17" i="15"/>
  <c r="E17" i="4"/>
  <c r="F17" i="4" s="1"/>
  <c r="G61" i="4"/>
  <c r="E26" i="4"/>
  <c r="E11" i="4"/>
  <c r="F11" i="4" s="1"/>
  <c r="E25" i="4"/>
  <c r="F25" i="4" s="1"/>
  <c r="I20" i="15"/>
  <c r="J20" i="15" s="1"/>
  <c r="F20" i="15"/>
  <c r="C43" i="4"/>
  <c r="C26" i="4"/>
  <c r="I18" i="15"/>
  <c r="J18" i="15" s="1"/>
  <c r="F18" i="15"/>
  <c r="F26" i="4" l="1"/>
  <c r="E43" i="4"/>
  <c r="F43" i="4" s="1"/>
  <c r="F34" i="37"/>
  <c r="F33" i="37"/>
  <c r="E73" i="15"/>
  <c r="A80" i="15"/>
  <c r="A81" i="15" s="1"/>
  <c r="A82" i="15" s="1"/>
  <c r="A83" i="15" s="1"/>
  <c r="A84" i="15" s="1"/>
  <c r="A85" i="15" s="1"/>
  <c r="A86" i="15" s="1"/>
  <c r="A87" i="15" s="1"/>
  <c r="A88" i="15" s="1"/>
  <c r="A89" i="15" s="1"/>
  <c r="A69" i="15"/>
  <c r="A70" i="15" s="1"/>
  <c r="A71" i="15" s="1"/>
  <c r="A72" i="15" s="1"/>
  <c r="A73" i="15" s="1"/>
  <c r="A74" i="15" s="1"/>
  <c r="E19" i="15"/>
  <c r="E19" i="4"/>
  <c r="F19" i="4" s="1"/>
  <c r="I48" i="15"/>
  <c r="J48" i="15" s="1"/>
  <c r="F48" i="15"/>
  <c r="F52" i="15"/>
  <c r="G53" i="15" s="1"/>
  <c r="I52" i="15"/>
  <c r="J52" i="15" s="1"/>
  <c r="E47" i="15"/>
  <c r="E42" i="4"/>
  <c r="F42" i="4" s="1"/>
  <c r="E53" i="4"/>
  <c r="F53" i="4" s="1"/>
  <c r="G54" i="4" s="1"/>
  <c r="E58" i="15"/>
  <c r="F17" i="15"/>
  <c r="I17" i="15"/>
  <c r="J17" i="15" s="1"/>
  <c r="E21" i="4"/>
  <c r="F21" i="4" s="1"/>
  <c r="E22" i="15"/>
  <c r="G13" i="4"/>
  <c r="E24" i="4"/>
  <c r="F24" i="4" s="1"/>
  <c r="E25" i="15"/>
  <c r="F32" i="37" l="1"/>
  <c r="F31" i="37"/>
  <c r="F19" i="15"/>
  <c r="I19" i="15"/>
  <c r="J19" i="15" s="1"/>
  <c r="F22" i="15"/>
  <c r="I22" i="15"/>
  <c r="J22" i="15" s="1"/>
  <c r="E16" i="4"/>
  <c r="F16" i="4" s="1"/>
  <c r="E16" i="15"/>
  <c r="F73" i="15"/>
  <c r="G75" i="15" s="1"/>
  <c r="I73" i="15"/>
  <c r="J73" i="15" s="1"/>
  <c r="I47" i="15"/>
  <c r="J47" i="15" s="1"/>
  <c r="F47" i="15"/>
  <c r="F25" i="15"/>
  <c r="I25" i="15"/>
  <c r="J25" i="15" s="1"/>
  <c r="I58" i="15"/>
  <c r="J58" i="15" s="1"/>
  <c r="F58" i="15"/>
  <c r="G59" i="15" s="1"/>
  <c r="E27" i="4"/>
  <c r="F27" i="4" s="1"/>
  <c r="G37" i="37" l="1"/>
  <c r="F16" i="15"/>
  <c r="I16" i="15"/>
  <c r="J16" i="15" s="1"/>
  <c r="E36" i="4"/>
  <c r="F36" i="4" s="1"/>
  <c r="E37" i="4" l="1"/>
  <c r="F37" i="4" s="1"/>
  <c r="E42" i="15"/>
  <c r="E35" i="4"/>
  <c r="F35" i="4" s="1"/>
  <c r="G33" i="15"/>
  <c r="F42" i="15" l="1"/>
  <c r="G43" i="15" s="1"/>
  <c r="I42" i="15"/>
  <c r="J42" i="15" s="1"/>
  <c r="G38" i="4"/>
  <c r="E65" i="4" l="1"/>
  <c r="F65" i="4" s="1"/>
  <c r="E28" i="4"/>
  <c r="E64" i="4" l="1"/>
  <c r="F64" i="4" s="1"/>
  <c r="G67" i="4" s="1"/>
  <c r="F28" i="4"/>
  <c r="E29" i="4"/>
  <c r="E36" i="15"/>
  <c r="I36" i="15" l="1"/>
  <c r="J36" i="15" s="1"/>
  <c r="F36" i="15"/>
  <c r="E30" i="4"/>
  <c r="F29" i="4"/>
  <c r="F40" i="37" l="1"/>
  <c r="G42" i="37" s="1"/>
  <c r="G49" i="37"/>
  <c r="G37" i="15"/>
  <c r="E31" i="4"/>
  <c r="F31" i="4" s="1"/>
  <c r="F30" i="4"/>
  <c r="G52" i="37" l="1"/>
  <c r="G59" i="37" s="1"/>
  <c r="G57" i="37"/>
  <c r="G53" i="37"/>
  <c r="G54" i="37"/>
  <c r="G56" i="37"/>
  <c r="G58" i="37"/>
  <c r="G55" i="37"/>
  <c r="G60" i="37" l="1"/>
  <c r="G62" i="37" s="1"/>
  <c r="E23" i="4" l="1"/>
  <c r="F23" i="4" s="1"/>
  <c r="G32" i="4" s="1"/>
  <c r="E41" i="4" l="1"/>
  <c r="F41" i="4" s="1"/>
  <c r="E46" i="15"/>
  <c r="I46" i="15" l="1"/>
  <c r="J46" i="15" s="1"/>
  <c r="F46" i="15"/>
  <c r="G44" i="4"/>
  <c r="H70" i="4" s="1"/>
  <c r="G70" i="4"/>
  <c r="G78" i="4" l="1"/>
  <c r="G75" i="4"/>
  <c r="G79" i="4"/>
  <c r="G77" i="4"/>
  <c r="G73" i="4"/>
  <c r="G74" i="4"/>
  <c r="G76" i="4"/>
  <c r="G49" i="15"/>
  <c r="H78" i="15" s="1"/>
  <c r="I78" i="15" s="1"/>
  <c r="G78" i="15"/>
  <c r="G82" i="15" l="1"/>
  <c r="G81" i="15"/>
  <c r="G86" i="15"/>
  <c r="G87" i="15"/>
  <c r="G83" i="15"/>
  <c r="G85" i="15"/>
  <c r="G84" i="15"/>
  <c r="G80" i="4"/>
  <c r="G83" i="4" s="1"/>
  <c r="G85" i="4" s="1"/>
  <c r="G88" i="15" l="1"/>
  <c r="G91" i="15" s="1"/>
  <c r="G93" i="15" s="1"/>
  <c r="H93" i="15" l="1"/>
  <c r="H9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PRESUPUESTO-3</author>
  </authors>
  <commentList>
    <comment ref="B28" authorId="0" shapeId="0" xr:uid="{00000000-0006-0000-0200-000001000000}">
      <text>
        <r>
          <rPr>
            <b/>
            <sz val="14"/>
            <color indexed="81"/>
            <rFont val="Tahoma"/>
            <family val="2"/>
          </rPr>
          <t>partida adicional entregada por domingo</t>
        </r>
      </text>
    </comment>
  </commentList>
</comments>
</file>

<file path=xl/sharedStrings.xml><?xml version="1.0" encoding="utf-8"?>
<sst xmlns="http://schemas.openxmlformats.org/spreadsheetml/2006/main" count="443" uniqueCount="205">
  <si>
    <t>M3</t>
  </si>
  <si>
    <t>M2</t>
  </si>
  <si>
    <t>ML</t>
  </si>
  <si>
    <t>UD</t>
  </si>
  <si>
    <t>No.</t>
  </si>
  <si>
    <t>DESCRIPCION</t>
  </si>
  <si>
    <t>CANT.</t>
  </si>
  <si>
    <t>UND</t>
  </si>
  <si>
    <t>P.U</t>
  </si>
  <si>
    <t>VALOR</t>
  </si>
  <si>
    <t>TOTAL</t>
  </si>
  <si>
    <t>COSTOS INDIRECTOS:</t>
  </si>
  <si>
    <t>Responsabilidad y Dirección Técnica</t>
  </si>
  <si>
    <t>%</t>
  </si>
  <si>
    <t>CODIA</t>
  </si>
  <si>
    <t>Gastos Administrativos</t>
  </si>
  <si>
    <t>Seguros y Fianzas</t>
  </si>
  <si>
    <t>Ley 6-86</t>
  </si>
  <si>
    <t>Transporte</t>
  </si>
  <si>
    <t>Supervisión</t>
  </si>
  <si>
    <t>ITBIS</t>
  </si>
  <si>
    <t>Trabajos Generales</t>
  </si>
  <si>
    <t xml:space="preserve">NOTAS GENERALES </t>
  </si>
  <si>
    <t xml:space="preserve">Las Partidas con P.A. deberán ser justificadas y detalladas con facturas y análisis antes de su cubicación e incluir tres(3) cotizaciones </t>
  </si>
  <si>
    <t>El imprevisto solo podrá ser usado previa autorización de la Comisión Presidencial de Apoyo para Desarrollo Provincial</t>
  </si>
  <si>
    <t>La limpieza final y bote es requisito indispensable para la formal recepción de la obra.</t>
  </si>
  <si>
    <t>Movimiento de tierra</t>
  </si>
  <si>
    <t>SUB - TOTAL COSTOS DIRECTOS</t>
  </si>
  <si>
    <t>SUB - TOTAL COSTOS INDIRECTOS</t>
  </si>
  <si>
    <t>1-</t>
  </si>
  <si>
    <t>2-</t>
  </si>
  <si>
    <t>3-</t>
  </si>
  <si>
    <t xml:space="preserve">PRESUPUESTO </t>
  </si>
  <si>
    <t>SUB-TOTAL</t>
  </si>
  <si>
    <t>TOTAL GENERAL</t>
  </si>
  <si>
    <t>Remoción capa de rodaura</t>
  </si>
  <si>
    <t>Remoción de aceras</t>
  </si>
  <si>
    <t>Remoción de contenes</t>
  </si>
  <si>
    <t>Remoción y recolocación de tuberías de acueducto</t>
  </si>
  <si>
    <t>P.A.</t>
  </si>
  <si>
    <t>Excavación en material inservible con equipo</t>
  </si>
  <si>
    <t>Excavación de préstamo, caso I primer Kilómetro con acarreo libre</t>
  </si>
  <si>
    <t>Relleno para conformar explanación</t>
  </si>
  <si>
    <t>Escarificación de superficie</t>
  </si>
  <si>
    <t>Ac.adicional mat.  de sub rasante mejorada</t>
  </si>
  <si>
    <t>M3N</t>
  </si>
  <si>
    <t>M3C</t>
  </si>
  <si>
    <t>M3E</t>
  </si>
  <si>
    <t>Sub-Base y Base</t>
  </si>
  <si>
    <t>Sub-base gran. natural (inc. ac. primer Kilómetro)</t>
  </si>
  <si>
    <t>Base granular triturada (inc. ac. primer kilómetro)</t>
  </si>
  <si>
    <t>Sub-rasante mejorada</t>
  </si>
  <si>
    <t>Capa de Rodadura</t>
  </si>
  <si>
    <t>Carpeta de hormigón asfáltico de 2" mezclado en planta</t>
  </si>
  <si>
    <t>Riego de Imprimación</t>
  </si>
  <si>
    <t>Riego de Adherencia</t>
  </si>
  <si>
    <t xml:space="preserve">Para entrada a viviendas </t>
  </si>
  <si>
    <t>Remoción de Muros</t>
  </si>
  <si>
    <t>Drenaje</t>
  </si>
  <si>
    <t>Material de asiento clase C</t>
  </si>
  <si>
    <t xml:space="preserve">Suministro, acarreo, coloc. y compac. de mat. de relleno para tub.  con granzote
 </t>
  </si>
  <si>
    <t>Obras Complementarias</t>
  </si>
  <si>
    <t>Construccion de contenes de horm. Simple</t>
  </si>
  <si>
    <t>Construccion de aceras e=0.10, Con Malla electrosoldada (0.10 x 0.10)m</t>
  </si>
  <si>
    <t>Limpieza final y Continua</t>
  </si>
  <si>
    <t xml:space="preserve"> </t>
  </si>
  <si>
    <t>m2</t>
  </si>
  <si>
    <t>ml</t>
  </si>
  <si>
    <t>Ud</t>
  </si>
  <si>
    <t>ACERAS Y CONTENES</t>
  </si>
  <si>
    <t>CANTIDAD</t>
  </si>
  <si>
    <t>PA</t>
  </si>
  <si>
    <t>MOVIMIENTO DE TIERRA</t>
  </si>
  <si>
    <t>KM</t>
  </si>
  <si>
    <t>TRANSPORTE</t>
  </si>
  <si>
    <t>Ml</t>
  </si>
  <si>
    <t>Km</t>
  </si>
  <si>
    <t>PROYECTO: EL RIIITO</t>
  </si>
  <si>
    <t>OBRA: PRESUPUESTO CONSTRUCCION CALLES AV. GARCIA GODOY</t>
  </si>
  <si>
    <t>UBICACION: PROVINCIA LA VEGA, R.D.</t>
  </si>
  <si>
    <t>M3E-KM</t>
  </si>
  <si>
    <t>Acarreo adicional material de préstamo a 10 km</t>
  </si>
  <si>
    <t>Acarreo adicional material de base a 10 km</t>
  </si>
  <si>
    <t>Acarreo adicional material de sub-base a 10km</t>
  </si>
  <si>
    <t>Acarreo adicional material de bote producto de excavacion a 5 km</t>
  </si>
  <si>
    <t>M3E-HECT</t>
  </si>
  <si>
    <t>Relleno bajo Aceras (Suministro y Colocacion)</t>
  </si>
  <si>
    <t>Hormigon Estructural</t>
  </si>
  <si>
    <t>SEÑALIZACIÓN VERTICAL Y HORIZONTAL</t>
  </si>
  <si>
    <t>Linea de demarcacion Central discontinua</t>
  </si>
  <si>
    <t>Marca vial sobre pavimento (termoplastico)</t>
  </si>
  <si>
    <r>
      <t>M</t>
    </r>
    <r>
      <rPr>
        <sz val="10"/>
        <rFont val="Calibri"/>
        <family val="2"/>
      </rPr>
      <t>²</t>
    </r>
  </si>
  <si>
    <t>Señales Verticales Bajas Restrictivas o Reglamentarias (R)</t>
  </si>
  <si>
    <t>Señales Bajas Informativas de Destino (I)</t>
  </si>
  <si>
    <t>Acarreo adicional material No Clasificado producto de excavacion a 5 km</t>
  </si>
  <si>
    <t>Verja:</t>
  </si>
  <si>
    <t>Muro en Bloques de 8" (BNP y SNP)</t>
  </si>
  <si>
    <t>Alcantarilla de 48" para drenaje</t>
  </si>
  <si>
    <t>Registro para aguas pluvial tipo imbornal 2 parillas</t>
  </si>
  <si>
    <t xml:space="preserve">Excavación en material no clasificado </t>
  </si>
  <si>
    <t>Alcantarilla de 18" para aguas negras</t>
  </si>
  <si>
    <t>P.A</t>
  </si>
  <si>
    <t xml:space="preserve">ITBIS Elaboracion Carpata de Hormigon Asfaltico (5836.36*1.25*0.0508) </t>
  </si>
  <si>
    <t>UNIDAD</t>
  </si>
  <si>
    <t>VALOR RD$</t>
  </si>
  <si>
    <t>Tubería de Hormigón de 36"</t>
  </si>
  <si>
    <t>Ingenieria</t>
  </si>
  <si>
    <t>Mantenimiento de Transito</t>
  </si>
  <si>
    <t>Campamento</t>
  </si>
  <si>
    <t>PROYECTO "EL RIIITO"</t>
  </si>
  <si>
    <t>La Vega, República Dominicana</t>
  </si>
  <si>
    <t>PRESUPUESTO CONSTRUCCION CALLES AV. GARCIA GODOY</t>
  </si>
  <si>
    <t>Relación de Partidas y Volumetría</t>
  </si>
  <si>
    <t>NO.</t>
  </si>
  <si>
    <t>DESCRIPCIÓN</t>
  </si>
  <si>
    <t xml:space="preserve">PRECIO </t>
  </si>
  <si>
    <t>SUB-TOTAL RD$</t>
  </si>
  <si>
    <t>OBRAS PRELIMINARES :</t>
  </si>
  <si>
    <t>MOVIMIENTO DE TIERRA :</t>
  </si>
  <si>
    <t>Limpieza, desmonte y destronque Tipo B, incl. Bote</t>
  </si>
  <si>
    <t>Excavacion en Mat. No Clasificado mts acarreo libre</t>
  </si>
  <si>
    <t>Excavacion material inservible 60 mts acarreo libre</t>
  </si>
  <si>
    <t>Excavación de material de préstamo</t>
  </si>
  <si>
    <t>Relleno material granular</t>
  </si>
  <si>
    <t>Relleno Bajo Acera e=0.20</t>
  </si>
  <si>
    <t>Escarifición de superficie</t>
  </si>
  <si>
    <t>Acarreo adicional de material bote producto de  excavación a 5 km</t>
  </si>
  <si>
    <t>M3E-Hect</t>
  </si>
  <si>
    <t>Acarreo adicional de material de Prestamo a 10 km</t>
  </si>
  <si>
    <t>M3E-Km</t>
  </si>
  <si>
    <t>Acarreo adicional de material de Sub-base a 10 km</t>
  </si>
  <si>
    <t>M3E-km</t>
  </si>
  <si>
    <t>Acarreo adicional de material de base a 10 km</t>
  </si>
  <si>
    <t>Acondicionamiento Area de Bote</t>
  </si>
  <si>
    <t>Terminación de sub-rasante</t>
  </si>
  <si>
    <t>BASE Y SUB-BASE</t>
  </si>
  <si>
    <t>Sub Base Granular natural (Inc. 1er km Acarreo Libre) e=0.30mts</t>
  </si>
  <si>
    <t>Base Granular Triturada (Inc. 1ero km Acarreo Libre) e=0.20mts</t>
  </si>
  <si>
    <t>CAPA DE RODADURA</t>
  </si>
  <si>
    <t>Carpeta de Hormigón Asfáltico Caliente de 2" A 35 Kms</t>
  </si>
  <si>
    <t>Riego de imprimación 0.3 gls/m2</t>
  </si>
  <si>
    <t xml:space="preserve">Riego de adeherencia </t>
  </si>
  <si>
    <t>OBRAS COMPLEMENTARIAS</t>
  </si>
  <si>
    <t>Construccion de Conten y Bordillo en Sitio</t>
  </si>
  <si>
    <t>Construccion de Acera Peatonal, e=0.10, ancho=1.20mts</t>
  </si>
  <si>
    <t>Muro de Tierra reforzada (Mesa)</t>
  </si>
  <si>
    <t>Encache de Piedra</t>
  </si>
  <si>
    <t>Señalizacion Horizontal y Vertical</t>
  </si>
  <si>
    <t>Limpieza final y bote</t>
  </si>
  <si>
    <t xml:space="preserve">SUB-TOTAL GENERAL COSTOS DIRECTOS </t>
  </si>
  <si>
    <t>RD$</t>
  </si>
  <si>
    <t>COSTOS INDIRECTOS</t>
  </si>
  <si>
    <t>DIRECCION TECN. Y RESP. ADM.</t>
  </si>
  <si>
    <t>GASTOS ADMINISTRATIVOS</t>
  </si>
  <si>
    <t>SEGUROS Y FIANZAS</t>
  </si>
  <si>
    <t>LEY -616 (Liq. Y prest. Laborales)</t>
  </si>
  <si>
    <t>SUPERVISION</t>
  </si>
  <si>
    <t>IMPREVISTOS</t>
  </si>
  <si>
    <t>DISEÑO URBANO Y ARQUITECTONICO</t>
  </si>
  <si>
    <t xml:space="preserve">ITBIS ( 18% ) </t>
  </si>
  <si>
    <t xml:space="preserve">SUB-TOTAL COSTOS INDIRECTOS </t>
  </si>
  <si>
    <r>
      <t>TOTAL GENERAL PRESUPUESTO EDIFICIO TIPO A "</t>
    </r>
    <r>
      <rPr>
        <b/>
        <i/>
        <sz val="14"/>
        <color indexed="9"/>
        <rFont val="Cambria"/>
        <family val="1"/>
      </rPr>
      <t>EL RIIITO</t>
    </r>
    <r>
      <rPr>
        <b/>
        <sz val="14"/>
        <color indexed="9"/>
        <rFont val="Cambria"/>
        <family val="1"/>
      </rPr>
      <t>"</t>
    </r>
  </si>
  <si>
    <t>DIFERENCIA</t>
  </si>
  <si>
    <t xml:space="preserve">                              n</t>
  </si>
  <si>
    <t>Partida estudio y Diseños sera cobrada por  la Comisión Presidencial de Apoyo para Desarrollo Provincial</t>
  </si>
  <si>
    <t>La estrutura de pavimento propuesta debe ser diseñada, para confirmar los espesores de las capas de cada material propuesto. La volumetria y el presupuesto pueden variar cuando se tenga el diseño de pavimento definitivo.</t>
  </si>
  <si>
    <t>La Volumetria Suministrada por departamento de Diseño Daniel Pons</t>
  </si>
  <si>
    <t>El Campamento sera utilizado para las calles Concepcion Taveras.</t>
  </si>
  <si>
    <t>ING. MANUEL JULIAN JAVIER CARABALLO</t>
  </si>
  <si>
    <t>ING. DOMINGO LOPEZ ACOSTA</t>
  </si>
  <si>
    <t>Enc. Presupuesto CPADP</t>
  </si>
  <si>
    <t>Enc. Departamento de Ingeniería CPADP</t>
  </si>
  <si>
    <t>Aprobado Por:</t>
  </si>
  <si>
    <t>Contratista</t>
  </si>
  <si>
    <t>Acarreo adicional material de préstamo a 7.3km</t>
  </si>
  <si>
    <t>Acarreo adicional material de sub-base a 7.3km</t>
  </si>
  <si>
    <t>Acarreo adicional material de base a 18 km</t>
  </si>
  <si>
    <t xml:space="preserve">Construccion de aceras e=0.10, </t>
  </si>
  <si>
    <t>Relleno bajo Aceras (Suministro y Colocacion) a 7.3 kms</t>
  </si>
  <si>
    <t>Terminacion de superficie</t>
  </si>
  <si>
    <t xml:space="preserve">Supervisión y Fiscalización </t>
  </si>
  <si>
    <t xml:space="preserve">Ley 6-86 Pensiones y Jubilaciones </t>
  </si>
  <si>
    <t>ITBIS de Dirección Técnica</t>
  </si>
  <si>
    <t>TOTAL GENERAL(COSTOS DIRECTOS + COSTOS INDIRECTOS)</t>
  </si>
  <si>
    <t>Caseta de material 3.65x4.90</t>
  </si>
  <si>
    <t>TRABAJO GENERAL</t>
  </si>
  <si>
    <t xml:space="preserve">Suministro y Colocación de Letrero de Obra en Vinil (Valla Full Color). Dimensión 12` x 8`. Incluye estructura metálica para fijación. </t>
  </si>
  <si>
    <t>Bote de material inservible</t>
  </si>
  <si>
    <t>LIMPIEZA</t>
  </si>
  <si>
    <t>Excavación para base de contenes 0.15m</t>
  </si>
  <si>
    <t>CONSTRUCCION DE CONTENES EN AREAS NUEVAS</t>
  </si>
  <si>
    <t>AYUNTAMIENTO MUNICIPAL DE MELLA</t>
  </si>
  <si>
    <t>Construccion de contenes h= 0.30 m base 0.45 m hormigón f'c = 210 kg/cm2</t>
  </si>
  <si>
    <t>Limpieza y desyerbo a mano contenes</t>
  </si>
  <si>
    <t>Replanteo y seguimiento topográfico contenes</t>
  </si>
  <si>
    <t>Limpieza y desyerbo a mano aceras</t>
  </si>
  <si>
    <t>Replanteo y seguimiento topográfico aceras</t>
  </si>
  <si>
    <t>Relleno compactado en conten caliche contenes</t>
  </si>
  <si>
    <t>Excavación para base de eceras 0.10m</t>
  </si>
  <si>
    <t>Construccion de aceras  espesor de 0.10 m , ancho 1 m, hormigón f'c = 210 kg/cm2</t>
  </si>
  <si>
    <t>Limpieza  continua y final contenes</t>
  </si>
  <si>
    <t>Limpieza  continua y final acera</t>
  </si>
  <si>
    <t>Relleno compactado en acera caliche acera</t>
  </si>
  <si>
    <t>AMM-CCC-CM-2026-0001</t>
  </si>
  <si>
    <t>CONSTRUCCIÓN DE  CONTENES Y ACERAS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</si>
</sst>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\(&quot;RD$&quot;#,##0.00\)"/>
    <numFmt numFmtId="165" formatCode="_(&quot;RD$&quot;* #,##0.00_);_(&quot;RD$&quot;* \(#,##0.00\);_(&quot;RD$&quot;* &quot;-&quot;??_);_(@_)"/>
    <numFmt numFmtId="166" formatCode="#,##0.00\ &quot;€&quot;;\-#,##0.00\ &quot;€&quot;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(* #,##0\ &quot;pta&quot;_);_(* \(#,##0\ &quot;pta&quot;\);_(* &quot;-&quot;??\ &quot;pta&quot;_);_(@_)"/>
    <numFmt numFmtId="170" formatCode="_-* #,##0.00_-;\-* #,##0.00_-;_-* &quot;-&quot;??_-;_-@_-"/>
    <numFmt numFmtId="171" formatCode="General_)"/>
    <numFmt numFmtId="172" formatCode="#,##0.0"/>
    <numFmt numFmtId="173" formatCode="_([$€-2]* #,##0.00_);_([$€-2]* \(#,##0.00\);_([$€-2]* &quot;-&quot;??_)"/>
    <numFmt numFmtId="174" formatCode="0.00_)"/>
    <numFmt numFmtId="175" formatCode="_-* #,##0.0000_-;\-* #,##0.0000_-;_-* &quot;-&quot;??_-;_-@_-"/>
    <numFmt numFmtId="176" formatCode="0.00000"/>
    <numFmt numFmtId="177" formatCode="#,##0.000"/>
    <numFmt numFmtId="178" formatCode="0.0"/>
    <numFmt numFmtId="179" formatCode="[$$-409]#,##0.00"/>
    <numFmt numFmtId="180" formatCode="#,##0.00\ _€"/>
    <numFmt numFmtId="181" formatCode="#,##0.00\ &quot;/m3&quot;"/>
    <numFmt numFmtId="182" formatCode="&quot;$&quot;#,##0;\-&quot;$&quot;#,##0"/>
    <numFmt numFmtId="183" formatCode="_-* #,##0.00\ _P_t_s_-;\-* #,##0.00\ _P_t_s_-;_-* &quot;-&quot;??\ _P_t_s_-;_-@_-"/>
    <numFmt numFmtId="184" formatCode="0_)"/>
    <numFmt numFmtId="185" formatCode="_([$€]* #,##0.00_);_([$€]* \(#,##0.00\);_([$€]* &quot;-&quot;??_);_(@_)"/>
    <numFmt numFmtId="186" formatCode="&quot; &quot;#,##0.00&quot; &quot;;&quot; (&quot;#,##0.00&quot;)&quot;;&quot; -&quot;#&quot; &quot;;&quot; &quot;@&quot; &quot;"/>
    <numFmt numFmtId="187" formatCode="[$-409]General"/>
    <numFmt numFmtId="188" formatCode="_ * #,##0.00_ ;_ * \-#,##0.00_ ;_ * &quot;-&quot;??_ ;_ @_ "/>
    <numFmt numFmtId="189" formatCode="00.00\ &quot;Meses&quot;"/>
    <numFmt numFmtId="190" formatCode="#,##0.00000000000"/>
    <numFmt numFmtId="191" formatCode="\ @"/>
    <numFmt numFmtId="192" formatCode="_-* #,##0\ &quot;$&quot;_-;_-* #,##0\ &quot;$&quot;\-;_-* &quot;-&quot;\ &quot;$&quot;_-;_-@_-"/>
    <numFmt numFmtId="193" formatCode="_([$€-2]\ * #,##0.00_);_([$€-2]\ * \(#,##0.00\);_([$€-2]\ * &quot;-&quot;??_)"/>
    <numFmt numFmtId="194" formatCode="@\ &quot;:&quot;\ \ "/>
    <numFmt numFmtId="195" formatCode="#,##0.0000_);\(#,##0.0000\)"/>
    <numFmt numFmtId="196" formatCode="_(* #,##0.000_);_(* \(#,##0.000\);_(* &quot;-&quot;??_);_(@_)"/>
    <numFmt numFmtId="197" formatCode="#,##0.00\ "/>
    <numFmt numFmtId="198" formatCode="#,##0.00\ &quot;M³S&quot;"/>
    <numFmt numFmtId="199" formatCode="00"/>
    <numFmt numFmtId="200" formatCode="[$RD$-1C0A]#,##0.00"/>
    <numFmt numFmtId="201" formatCode="@\ &quot;:&quot;\ "/>
    <numFmt numFmtId="202" formatCode="_-&quot;RD$&quot;* #,##0.00_-;\-&quot;RD$&quot;* #,##0.00_-;_-&quot;RD$&quot;* &quot;-&quot;??_-;_-@_-"/>
    <numFmt numFmtId="203" formatCode="_ * #,##0_ ;_ * \-#,##0_ ;_ * &quot;-&quot;_ ;_ @_ "/>
    <numFmt numFmtId="204" formatCode="_-[$RD$-1C0A]* #,##0.00_ ;_-[$RD$-1C0A]* \-#,##0.00\ ;_-[$RD$-1C0A]* &quot;-&quot;??_ ;_-@_ "/>
    <numFmt numFmtId="205" formatCode="#,##0.00;[Red]#,##0.00"/>
    <numFmt numFmtId="206" formatCode="[$-F800]dddd\,\ mmmm\ dd\,\ yyyy"/>
    <numFmt numFmtId="207" formatCode="&quot;RD$&quot;#,##0.00"/>
    <numFmt numFmtId="208" formatCode="#,##0.000000000000"/>
    <numFmt numFmtId="209" formatCode="_-* #,##0_-;\-* #,##0_-;_-* &quot;-&quot;_-;_-@_-"/>
    <numFmt numFmtId="210" formatCode="_-* #,##0\ _p_t_a_-;\-* #,##0\ _p_t_a_-;_-* &quot;-&quot;\ _p_t_a_-;_-@_-"/>
    <numFmt numFmtId="211" formatCode="&quot;$&quot;#,##0.00;[Red]\-&quot;$&quot;#,##0.00"/>
    <numFmt numFmtId="212" formatCode="_-&quot;£&quot;* #,##0_-;\-&quot;£&quot;* #,##0_-;_-&quot;£&quot;* &quot;-&quot;_-;_-@_-"/>
    <numFmt numFmtId="213" formatCode="_-&quot;£&quot;* #,##0.00_-;\-&quot;£&quot;* #,##0.00_-;_-&quot;£&quot;* &quot;-&quot;??_-;_-@_-"/>
    <numFmt numFmtId="214" formatCode="_-&quot;$&quot;* #,##0.00_-;\-&quot;$&quot;* #,##0.00_-;_-&quot;$&quot;* &quot;-&quot;??_-;_-@_-"/>
    <numFmt numFmtId="215" formatCode="#."/>
    <numFmt numFmtId="216" formatCode="#,##0.0000"/>
    <numFmt numFmtId="217" formatCode="_(&quot;N$&quot;* #,##0.00_);_(&quot;N$&quot;* \(#,##0.00\);_(&quot;N$&quot;* &quot;-&quot;??_);_(@_)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name val="Helv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0"/>
      <color indexed="8"/>
      <name val="Verdana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u/>
      <sz val="7.5"/>
      <color theme="10"/>
      <name val="Arial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2"/>
      <name val="Times New Roman"/>
      <family val="1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2"/>
      <color indexed="8"/>
      <name val="Century Gothic"/>
      <family val="2"/>
    </font>
    <font>
      <sz val="14"/>
      <name val="Century Gothic"/>
      <family val="2"/>
    </font>
    <font>
      <b/>
      <sz val="14"/>
      <color indexed="8"/>
      <name val="Century Gothic"/>
      <family val="2"/>
    </font>
    <font>
      <b/>
      <u/>
      <sz val="12"/>
      <color theme="1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4"/>
      <color indexed="81"/>
      <name val="Tahoma"/>
      <family val="2"/>
    </font>
    <font>
      <b/>
      <sz val="11"/>
      <name val="Times New Roman"/>
      <family val="1"/>
    </font>
    <font>
      <sz val="10"/>
      <name val="Geneva"/>
    </font>
    <font>
      <b/>
      <sz val="24"/>
      <name val="Cambria"/>
      <family val="1"/>
      <scheme val="major"/>
    </font>
    <font>
      <sz val="20"/>
      <name val="Cambria"/>
      <family val="1"/>
      <scheme val="major"/>
    </font>
    <font>
      <b/>
      <sz val="22"/>
      <name val="Cambria"/>
      <family val="1"/>
      <scheme val="major"/>
    </font>
    <font>
      <sz val="11"/>
      <color rgb="FF000000"/>
      <name val="Calibri"/>
      <family val="2"/>
    </font>
    <font>
      <b/>
      <sz val="13"/>
      <color theme="0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3"/>
      <color theme="0"/>
      <name val="Cambria"/>
      <family val="1"/>
      <scheme val="maj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3"/>
      <name val="Cambria"/>
      <family val="1"/>
      <scheme val="major"/>
    </font>
    <font>
      <b/>
      <sz val="14"/>
      <color theme="0"/>
      <name val="Cambria"/>
      <family val="1"/>
    </font>
    <font>
      <sz val="14"/>
      <color theme="0"/>
      <name val="Cambria"/>
      <family val="1"/>
    </font>
    <font>
      <b/>
      <sz val="13"/>
      <name val="Cambria"/>
      <family val="1"/>
      <scheme val="major"/>
    </font>
    <font>
      <sz val="14"/>
      <name val="Cambria"/>
      <family val="1"/>
    </font>
    <font>
      <b/>
      <i/>
      <sz val="14"/>
      <color indexed="9"/>
      <name val="Cambria"/>
      <family val="1"/>
    </font>
    <font>
      <b/>
      <sz val="14"/>
      <color indexed="9"/>
      <name val="Cambria"/>
      <family val="1"/>
    </font>
    <font>
      <b/>
      <u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color indexed="16"/>
      <name val="Verdana"/>
      <family val="2"/>
    </font>
    <font>
      <b/>
      <sz val="10"/>
      <color indexed="19"/>
      <name val="Verdana"/>
      <family val="2"/>
    </font>
    <font>
      <b/>
      <sz val="15"/>
      <color indexed="62"/>
      <name val="Verdana"/>
      <family val="2"/>
    </font>
    <font>
      <b/>
      <sz val="13"/>
      <color indexed="62"/>
      <name val="Verdana"/>
      <family val="2"/>
    </font>
    <font>
      <b/>
      <sz val="11"/>
      <color indexed="62"/>
      <name val="Verdana"/>
      <family val="2"/>
    </font>
    <font>
      <u/>
      <sz val="8.5"/>
      <color indexed="12"/>
      <name val="Arial"/>
      <family val="2"/>
    </font>
    <font>
      <b/>
      <sz val="10"/>
      <color indexed="63"/>
      <name val="Verdan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6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b/>
      <sz val="16"/>
      <name val="Times New Roman"/>
      <family val="1"/>
    </font>
    <font>
      <b/>
      <sz val="14"/>
      <color indexed="8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56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</borders>
  <cellStyleXfs count="64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2" applyNumberFormat="0" applyAlignment="0" applyProtection="0"/>
    <xf numFmtId="173" fontId="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4" fillId="20" borderId="16" applyNumberFormat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" fontId="16" fillId="0" borderId="0" applyFont="0" applyFill="0" applyBorder="0" applyAlignment="0" applyProtection="0"/>
    <xf numFmtId="4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9" fontId="5" fillId="8" borderId="0" applyNumberFormat="0" applyBorder="0" applyAlignment="0" applyProtection="0"/>
    <xf numFmtId="179" fontId="5" fillId="8" borderId="0" applyNumberFormat="0" applyBorder="0" applyAlignment="0" applyProtection="0"/>
    <xf numFmtId="179" fontId="5" fillId="8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7" borderId="0" applyNumberFormat="0" applyBorder="0" applyAlignment="0" applyProtection="0"/>
    <xf numFmtId="179" fontId="5" fillId="7" borderId="0" applyNumberFormat="0" applyBorder="0" applyAlignment="0" applyProtection="0"/>
    <xf numFmtId="179" fontId="5" fillId="7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23" borderId="0" applyNumberFormat="0" applyBorder="0" applyAlignment="0" applyProtection="0"/>
    <xf numFmtId="179" fontId="5" fillId="23" borderId="0" applyNumberFormat="0" applyBorder="0" applyAlignment="0" applyProtection="0"/>
    <xf numFmtId="179" fontId="5" fillId="23" borderId="0" applyNumberFormat="0" applyBorder="0" applyAlignment="0" applyProtection="0"/>
    <xf numFmtId="179" fontId="5" fillId="3" borderId="0" applyNumberFormat="0" applyBorder="0" applyAlignment="0" applyProtection="0"/>
    <xf numFmtId="179" fontId="5" fillId="3" borderId="0" applyNumberFormat="0" applyBorder="0" applyAlignment="0" applyProtection="0"/>
    <xf numFmtId="179" fontId="5" fillId="3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3" borderId="0" applyNumberFormat="0" applyBorder="0" applyAlignment="0" applyProtection="0"/>
    <xf numFmtId="179" fontId="6" fillId="3" borderId="0" applyNumberFormat="0" applyBorder="0" applyAlignment="0" applyProtection="0"/>
    <xf numFmtId="179" fontId="6" fillId="3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9" borderId="0" applyNumberFormat="0" applyBorder="0" applyAlignment="0" applyProtection="0"/>
    <xf numFmtId="179" fontId="6" fillId="9" borderId="0" applyNumberFormat="0" applyBorder="0" applyAlignment="0" applyProtection="0"/>
    <xf numFmtId="179" fontId="6" fillId="9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8" fillId="2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26" borderId="0" applyNumberFormat="0" applyBorder="0" applyAlignment="0" applyProtection="0"/>
    <xf numFmtId="0" fontId="18" fillId="2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7" fillId="24" borderId="0" applyNumberFormat="0" applyBorder="0" applyAlignment="0" applyProtection="0"/>
    <xf numFmtId="0" fontId="17" fillId="30" borderId="0" applyNumberFormat="0" applyBorder="0" applyAlignment="0" applyProtection="0"/>
    <xf numFmtId="0" fontId="18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179" fontId="19" fillId="6" borderId="0" applyNumberFormat="0" applyBorder="0" applyAlignment="0" applyProtection="0"/>
    <xf numFmtId="179" fontId="19" fillId="6" borderId="0" applyNumberFormat="0" applyBorder="0" applyAlignment="0" applyProtection="0"/>
    <xf numFmtId="179" fontId="19" fillId="6" borderId="0" applyNumberFormat="0" applyBorder="0" applyAlignment="0" applyProtection="0"/>
    <xf numFmtId="0" fontId="8" fillId="20" borderId="12" applyNumberFormat="0" applyAlignment="0" applyProtection="0"/>
    <xf numFmtId="179" fontId="20" fillId="32" borderId="12" applyNumberFormat="0" applyAlignment="0" applyProtection="0"/>
    <xf numFmtId="179" fontId="20" fillId="32" borderId="12" applyNumberFormat="0" applyAlignment="0" applyProtection="0"/>
    <xf numFmtId="179" fontId="20" fillId="32" borderId="12" applyNumberFormat="0" applyAlignment="0" applyProtection="0"/>
    <xf numFmtId="179" fontId="21" fillId="33" borderId="18" applyNumberFormat="0" applyAlignment="0" applyProtection="0"/>
    <xf numFmtId="179" fontId="21" fillId="33" borderId="18" applyNumberFormat="0" applyAlignment="0" applyProtection="0"/>
    <xf numFmtId="179" fontId="21" fillId="33" borderId="18" applyNumberFormat="0" applyAlignment="0" applyProtection="0"/>
    <xf numFmtId="179" fontId="22" fillId="0" borderId="19" applyNumberFormat="0" applyFill="0" applyAlignment="0" applyProtection="0"/>
    <xf numFmtId="179" fontId="22" fillId="0" borderId="19" applyNumberFormat="0" applyFill="0" applyAlignment="0" applyProtection="0"/>
    <xf numFmtId="179" fontId="22" fillId="0" borderId="19" applyNumberFormat="0" applyFill="0" applyAlignment="0" applyProtection="0"/>
    <xf numFmtId="0" fontId="21" fillId="33" borderId="18" applyNumberFormat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" fontId="16" fillId="0" borderId="0" applyFont="0" applyFill="0" applyBorder="0" applyAlignment="0" applyProtection="0"/>
    <xf numFmtId="44" fontId="2" fillId="0" borderId="0" applyFont="0" applyFill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4" fontId="2" fillId="0" borderId="0" applyFont="0" applyFill="0" applyAlignment="0" applyProtection="0"/>
    <xf numFmtId="18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Alignment="0" applyProtection="0"/>
    <xf numFmtId="43" fontId="5" fillId="0" borderId="0" applyFont="0" applyFill="0" applyBorder="0" applyAlignment="0" applyProtection="0"/>
    <xf numFmtId="44" fontId="2" fillId="0" borderId="0" applyFont="0" applyFill="0" applyAlignment="0" applyProtection="0"/>
    <xf numFmtId="17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179" fontId="24" fillId="0" borderId="0" applyNumberFormat="0" applyFill="0" applyBorder="0" applyAlignment="0" applyProtection="0"/>
    <xf numFmtId="179" fontId="24" fillId="0" borderId="0" applyNumberFormat="0" applyFill="0" applyBorder="0" applyAlignment="0" applyProtection="0"/>
    <xf numFmtId="179" fontId="24" fillId="0" borderId="0" applyNumberFormat="0" applyFill="0" applyBorder="0" applyAlignment="0" applyProtection="0"/>
    <xf numFmtId="0" fontId="25" fillId="34" borderId="0" applyNumberFormat="0" applyBorder="0" applyAlignment="0" applyProtection="0"/>
    <xf numFmtId="0" fontId="25" fillId="37" borderId="0" applyNumberFormat="0" applyBorder="0" applyAlignment="0" applyProtection="0"/>
    <xf numFmtId="0" fontId="2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6" fillId="25" borderId="0" applyNumberFormat="0" applyBorder="0" applyAlignment="0" applyProtection="0"/>
    <xf numFmtId="179" fontId="6" fillId="39" borderId="0" applyNumberFormat="0" applyBorder="0" applyAlignment="0" applyProtection="0"/>
    <xf numFmtId="179" fontId="6" fillId="39" borderId="0" applyNumberFormat="0" applyBorder="0" applyAlignment="0" applyProtection="0"/>
    <xf numFmtId="179" fontId="6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0" fontId="5" fillId="30" borderId="0" applyNumberFormat="0" applyBorder="0" applyAlignment="0" applyProtection="0"/>
    <xf numFmtId="0" fontId="5" fillId="40" borderId="0" applyNumberFormat="0" applyBorder="0" applyAlignment="0" applyProtection="0"/>
    <xf numFmtId="0" fontId="6" fillId="27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0" fontId="5" fillId="38" borderId="0" applyNumberFormat="0" applyBorder="0" applyAlignment="0" applyProtection="0"/>
    <xf numFmtId="0" fontId="5" fillId="27" borderId="0" applyNumberFormat="0" applyBorder="0" applyAlignment="0" applyProtection="0"/>
    <xf numFmtId="0" fontId="6" fillId="27" borderId="0" applyNumberFormat="0" applyBorder="0" applyAlignment="0" applyProtection="0"/>
    <xf numFmtId="179" fontId="6" fillId="41" borderId="0" applyNumberFormat="0" applyBorder="0" applyAlignment="0" applyProtection="0"/>
    <xf numFmtId="179" fontId="6" fillId="41" borderId="0" applyNumberFormat="0" applyBorder="0" applyAlignment="0" applyProtection="0"/>
    <xf numFmtId="179" fontId="6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38" borderId="0" applyNumberFormat="0" applyBorder="0" applyAlignment="0" applyProtection="0"/>
    <xf numFmtId="0" fontId="6" fillId="25" borderId="0" applyNumberFormat="0" applyBorder="0" applyAlignment="0" applyProtection="0"/>
    <xf numFmtId="179" fontId="6" fillId="14" borderId="0" applyNumberFormat="0" applyBorder="0" applyAlignment="0" applyProtection="0"/>
    <xf numFmtId="179" fontId="6" fillId="14" borderId="0" applyNumberFormat="0" applyBorder="0" applyAlignment="0" applyProtection="0"/>
    <xf numFmtId="179" fontId="6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24" borderId="0" applyNumberFormat="0" applyBorder="0" applyAlignment="0" applyProtection="0"/>
    <xf numFmtId="0" fontId="6" fillId="24" borderId="0" applyNumberFormat="0" applyBorder="0" applyAlignment="0" applyProtection="0"/>
    <xf numFmtId="179" fontId="6" fillId="17" borderId="0" applyNumberFormat="0" applyBorder="0" applyAlignment="0" applyProtection="0"/>
    <xf numFmtId="179" fontId="6" fillId="17" borderId="0" applyNumberFormat="0" applyBorder="0" applyAlignment="0" applyProtection="0"/>
    <xf numFmtId="179" fontId="6" fillId="17" borderId="0" applyNumberFormat="0" applyBorder="0" applyAlignment="0" applyProtection="0"/>
    <xf numFmtId="179" fontId="26" fillId="23" borderId="12" applyNumberFormat="0" applyAlignment="0" applyProtection="0"/>
    <xf numFmtId="179" fontId="26" fillId="23" borderId="12" applyNumberFormat="0" applyAlignment="0" applyProtection="0"/>
    <xf numFmtId="179" fontId="26" fillId="23" borderId="1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27" fillId="0" borderId="0"/>
    <xf numFmtId="187" fontId="27" fillId="0" borderId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79" fontId="30" fillId="0" borderId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79" fontId="7" fillId="5" borderId="0" applyNumberFormat="0" applyBorder="0" applyAlignment="0" applyProtection="0"/>
    <xf numFmtId="179" fontId="7" fillId="5" borderId="0" applyNumberFormat="0" applyBorder="0" applyAlignment="0" applyProtection="0"/>
    <xf numFmtId="179" fontId="7" fillId="5" borderId="0" applyNumberFormat="0" applyBorder="0" applyAlignment="0" applyProtection="0"/>
    <xf numFmtId="0" fontId="26" fillId="7" borderId="12" applyNumberFormat="0" applyAlignment="0" applyProtection="0"/>
    <xf numFmtId="0" fontId="33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5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2" fillId="0" borderId="0" applyFill="0" applyBorder="0" applyAlignment="0" applyProtection="0"/>
    <xf numFmtId="175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4" fillId="0" borderId="0" applyFont="0" applyFill="0" applyBorder="0" applyAlignment="0" applyProtection="0"/>
    <xf numFmtId="19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ill="0" applyBorder="0" applyAlignment="0" applyProtection="0"/>
    <xf numFmtId="169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79" fontId="34" fillId="23" borderId="0" applyNumberFormat="0" applyBorder="0" applyAlignment="0" applyProtection="0"/>
    <xf numFmtId="179" fontId="34" fillId="23" borderId="0" applyNumberFormat="0" applyBorder="0" applyAlignment="0" applyProtection="0"/>
    <xf numFmtId="179" fontId="34" fillId="23" borderId="0" applyNumberFormat="0" applyBorder="0" applyAlignment="0" applyProtection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4" fillId="0" borderId="0"/>
    <xf numFmtId="179" fontId="5" fillId="0" borderId="0"/>
    <xf numFmtId="179" fontId="5" fillId="0" borderId="0"/>
    <xf numFmtId="179" fontId="1" fillId="0" borderId="0"/>
    <xf numFmtId="0" fontId="1" fillId="0" borderId="0"/>
    <xf numFmtId="0" fontId="5" fillId="0" borderId="0"/>
    <xf numFmtId="0" fontId="2" fillId="0" borderId="0"/>
    <xf numFmtId="0" fontId="4" fillId="0" borderId="0"/>
    <xf numFmtId="0" fontId="2" fillId="0" borderId="0"/>
    <xf numFmtId="179" fontId="1" fillId="0" borderId="0"/>
    <xf numFmtId="179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1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2" fillId="0" borderId="0"/>
    <xf numFmtId="0" fontId="2" fillId="0" borderId="0"/>
    <xf numFmtId="179" fontId="5" fillId="0" borderId="0"/>
    <xf numFmtId="179" fontId="5" fillId="0" borderId="0"/>
    <xf numFmtId="179" fontId="5" fillId="0" borderId="0"/>
    <xf numFmtId="179" fontId="4" fillId="22" borderId="21" applyNumberFormat="0" applyFont="0" applyAlignment="0" applyProtection="0"/>
    <xf numFmtId="179" fontId="4" fillId="22" borderId="21" applyNumberFormat="0" applyFont="0" applyAlignment="0" applyProtection="0"/>
    <xf numFmtId="179" fontId="4" fillId="22" borderId="21" applyNumberFormat="0" applyFont="0" applyAlignment="0" applyProtection="0"/>
    <xf numFmtId="0" fontId="4" fillId="22" borderId="21" applyNumberFormat="0" applyFont="0" applyAlignment="0" applyProtection="0"/>
    <xf numFmtId="0" fontId="14" fillId="20" borderId="1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79" fontId="14" fillId="32" borderId="16" applyNumberFormat="0" applyAlignment="0" applyProtection="0"/>
    <xf numFmtId="179" fontId="14" fillId="32" borderId="16" applyNumberFormat="0" applyAlignment="0" applyProtection="0"/>
    <xf numFmtId="179" fontId="14" fillId="32" borderId="16" applyNumberFormat="0" applyAlignment="0" applyProtection="0"/>
    <xf numFmtId="0" fontId="35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9" fontId="36" fillId="0" borderId="22" applyNumberFormat="0" applyFill="0" applyAlignment="0" applyProtection="0"/>
    <xf numFmtId="179" fontId="36" fillId="0" borderId="22" applyNumberFormat="0" applyFill="0" applyAlignment="0" applyProtection="0"/>
    <xf numFmtId="179" fontId="36" fillId="0" borderId="22" applyNumberFormat="0" applyFill="0" applyAlignment="0" applyProtection="0"/>
    <xf numFmtId="179" fontId="37" fillId="0" borderId="23" applyNumberFormat="0" applyFill="0" applyAlignment="0" applyProtection="0"/>
    <xf numFmtId="179" fontId="37" fillId="0" borderId="23" applyNumberFormat="0" applyFill="0" applyAlignment="0" applyProtection="0"/>
    <xf numFmtId="179" fontId="37" fillId="0" borderId="23" applyNumberFormat="0" applyFill="0" applyAlignment="0" applyProtection="0"/>
    <xf numFmtId="179" fontId="24" fillId="0" borderId="24" applyNumberFormat="0" applyFill="0" applyAlignment="0" applyProtection="0"/>
    <xf numFmtId="179" fontId="24" fillId="0" borderId="24" applyNumberFormat="0" applyFill="0" applyAlignment="0" applyProtection="0"/>
    <xf numFmtId="179" fontId="24" fillId="0" borderId="24" applyNumberFormat="0" applyFill="0" applyAlignment="0" applyProtection="0"/>
    <xf numFmtId="179" fontId="35" fillId="0" borderId="0" applyNumberFormat="0" applyFill="0" applyBorder="0" applyAlignment="0" applyProtection="0"/>
    <xf numFmtId="179" fontId="35" fillId="0" borderId="0" applyNumberFormat="0" applyFill="0" applyBorder="0" applyAlignment="0" applyProtection="0"/>
    <xf numFmtId="179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9" fontId="25" fillId="0" borderId="25" applyNumberFormat="0" applyFill="0" applyAlignment="0" applyProtection="0"/>
    <xf numFmtId="179" fontId="25" fillId="0" borderId="25" applyNumberFormat="0" applyFill="0" applyAlignment="0" applyProtection="0"/>
    <xf numFmtId="179" fontId="25" fillId="0" borderId="25" applyNumberFormat="0" applyFill="0" applyAlignment="0" applyProtection="0"/>
    <xf numFmtId="0" fontId="22" fillId="0" borderId="0" applyNumberFormat="0" applyFill="0" applyBorder="0" applyAlignment="0" applyProtection="0"/>
    <xf numFmtId="0" fontId="2" fillId="0" borderId="0"/>
    <xf numFmtId="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/>
    <xf numFmtId="0" fontId="4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0" applyFill="0" applyBorder="0" applyAlignment="0" applyProtection="0">
      <alignment vertical="top"/>
      <protection locked="0"/>
    </xf>
    <xf numFmtId="0" fontId="60" fillId="0" borderId="0" applyNumberFormat="0" applyFont="0" applyFill="0" applyBorder="0" applyAlignment="0" applyProtection="0">
      <alignment vertical="justify" textRotation="180"/>
    </xf>
    <xf numFmtId="0" fontId="64" fillId="0" borderId="0"/>
    <xf numFmtId="170" fontId="60" fillId="0" borderId="0" applyFont="0" applyFill="0" applyBorder="0" applyAlignment="0" applyProtection="0"/>
    <xf numFmtId="20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53" fillId="0" borderId="0"/>
    <xf numFmtId="1" fontId="52" fillId="0" borderId="0">
      <alignment horizontal="center" vertical="top"/>
    </xf>
    <xf numFmtId="0" fontId="2" fillId="48" borderId="0"/>
    <xf numFmtId="172" fontId="2" fillId="0" borderId="0">
      <alignment horizontal="center" vertical="top"/>
    </xf>
    <xf numFmtId="211" fontId="79" fillId="0" borderId="0"/>
    <xf numFmtId="212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15" fontId="81" fillId="0" borderId="0">
      <protection locked="0"/>
    </xf>
    <xf numFmtId="215" fontId="82" fillId="0" borderId="0">
      <protection locked="0"/>
    </xf>
    <xf numFmtId="215" fontId="82" fillId="0" borderId="0">
      <protection locked="0"/>
    </xf>
    <xf numFmtId="215" fontId="82" fillId="0" borderId="0">
      <protection locked="0"/>
    </xf>
    <xf numFmtId="215" fontId="82" fillId="0" borderId="0">
      <protection locked="0"/>
    </xf>
    <xf numFmtId="215" fontId="82" fillId="0" borderId="0">
      <protection locked="0"/>
    </xf>
    <xf numFmtId="215" fontId="82" fillId="0" borderId="0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196" fontId="5" fillId="0" borderId="0"/>
    <xf numFmtId="0" fontId="2" fillId="22" borderId="2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21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8" fillId="54" borderId="0" applyNumberFormat="0" applyBorder="0" applyAlignment="0" applyProtection="0"/>
    <xf numFmtId="0" fontId="18" fillId="52" borderId="0" applyNumberFormat="0" applyBorder="0" applyAlignment="0" applyProtection="0"/>
    <xf numFmtId="0" fontId="18" fillId="51" borderId="0" applyNumberFormat="0" applyBorder="0" applyAlignment="0" applyProtection="0"/>
    <xf numFmtId="0" fontId="18" fillId="49" borderId="0" applyNumberFormat="0" applyBorder="0" applyAlignment="0" applyProtection="0"/>
    <xf numFmtId="0" fontId="18" fillId="49" borderId="0" applyNumberFormat="0" applyBorder="0" applyAlignment="0" applyProtection="0"/>
    <xf numFmtId="170" fontId="2" fillId="0" borderId="0" applyFont="0" applyFill="0" applyBorder="0" applyAlignment="0" applyProtection="0"/>
    <xf numFmtId="0" fontId="18" fillId="50" borderId="0" applyNumberFormat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52" borderId="0" applyNumberFormat="0" applyBorder="0" applyAlignment="0" applyProtection="0"/>
    <xf numFmtId="20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8" fillId="53" borderId="0" applyNumberFormat="0" applyBorder="0" applyAlignment="0" applyProtection="0"/>
    <xf numFmtId="4" fontId="3" fillId="0" borderId="0" applyNumberFormat="0"/>
    <xf numFmtId="0" fontId="18" fillId="53" borderId="0" applyNumberFormat="0" applyBorder="0" applyAlignment="0" applyProtection="0"/>
    <xf numFmtId="0" fontId="18" fillId="54" borderId="0" applyNumberFormat="0" applyBorder="0" applyAlignment="0" applyProtection="0"/>
    <xf numFmtId="7" fontId="2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18" fillId="49" borderId="0" applyNumberFormat="0" applyBorder="0" applyAlignment="0" applyProtection="0"/>
    <xf numFmtId="40" fontId="4" fillId="0" borderId="0" applyFont="0" applyFill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18" fillId="53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8" fillId="54" borderId="0" applyNumberFormat="0" applyBorder="0" applyAlignment="0" applyProtection="0"/>
    <xf numFmtId="0" fontId="18" fillId="49" borderId="0" applyNumberFormat="0" applyBorder="0" applyAlignment="0" applyProtection="0"/>
    <xf numFmtId="0" fontId="83" fillId="30" borderId="0" applyNumberFormat="0" applyBorder="0" applyAlignment="0" applyProtection="0"/>
    <xf numFmtId="0" fontId="84" fillId="55" borderId="12" applyNumberFormat="0" applyAlignment="0" applyProtection="0"/>
    <xf numFmtId="0" fontId="85" fillId="0" borderId="37" applyNumberFormat="0" applyFill="0" applyAlignment="0" applyProtection="0"/>
    <xf numFmtId="0" fontId="86" fillId="0" borderId="38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18" fillId="50" borderId="0" applyNumberFormat="0" applyBorder="0" applyAlignment="0" applyProtection="0"/>
    <xf numFmtId="0" fontId="89" fillId="55" borderId="1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51" borderId="0" applyNumberFormat="0" applyBorder="0" applyAlignment="0" applyProtection="0"/>
    <xf numFmtId="0" fontId="2" fillId="0" borderId="0"/>
    <xf numFmtId="0" fontId="18" fillId="53" borderId="0" applyNumberFormat="0" applyBorder="0" applyAlignment="0" applyProtection="0"/>
    <xf numFmtId="0" fontId="18" fillId="50" borderId="0" applyNumberFormat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0" fontId="91" fillId="0" borderId="0"/>
    <xf numFmtId="43" fontId="2" fillId="0" borderId="0" applyFont="0" applyFill="0" applyBorder="0" applyAlignment="0" applyProtection="0"/>
  </cellStyleXfs>
  <cellXfs count="355">
    <xf numFmtId="0" fontId="0" fillId="0" borderId="0" xfId="0"/>
    <xf numFmtId="43" fontId="44" fillId="21" borderId="1" xfId="1" applyFont="1" applyFill="1" applyBorder="1" applyAlignment="1">
      <alignment horizontal="center" vertical="center" wrapText="1"/>
    </xf>
    <xf numFmtId="0" fontId="44" fillId="21" borderId="1" xfId="2" applyFont="1" applyFill="1" applyBorder="1" applyAlignment="1">
      <alignment horizontal="center" vertical="center" wrapText="1"/>
    </xf>
    <xf numFmtId="4" fontId="40" fillId="21" borderId="1" xfId="6" applyNumberFormat="1" applyFont="1" applyFill="1" applyBorder="1" applyAlignment="1">
      <alignment horizontal="center" vertical="center"/>
    </xf>
    <xf numFmtId="43" fontId="44" fillId="21" borderId="0" xfId="1" applyFont="1" applyFill="1" applyBorder="1" applyAlignment="1">
      <alignment horizontal="center" vertical="center" wrapText="1"/>
    </xf>
    <xf numFmtId="0" fontId="44" fillId="21" borderId="0" xfId="2" applyFont="1" applyFill="1" applyAlignment="1">
      <alignment horizontal="center" vertical="center" wrapText="1"/>
    </xf>
    <xf numFmtId="0" fontId="44" fillId="21" borderId="1" xfId="2" applyFont="1" applyFill="1" applyBorder="1" applyAlignment="1">
      <alignment horizontal="justify" vertical="center" wrapText="1"/>
    </xf>
    <xf numFmtId="4" fontId="39" fillId="21" borderId="0" xfId="6" applyNumberFormat="1" applyFont="1" applyFill="1" applyAlignment="1">
      <alignment vertical="center"/>
    </xf>
    <xf numFmtId="43" fontId="40" fillId="21" borderId="1" xfId="1" applyFont="1" applyFill="1" applyBorder="1" applyAlignment="1">
      <alignment horizontal="center" vertical="center"/>
    </xf>
    <xf numFmtId="43" fontId="40" fillId="21" borderId="0" xfId="1" applyFont="1" applyFill="1" applyBorder="1" applyAlignment="1">
      <alignment horizontal="center" vertical="center"/>
    </xf>
    <xf numFmtId="4" fontId="40" fillId="21" borderId="0" xfId="6" applyNumberFormat="1" applyFont="1" applyFill="1" applyAlignment="1">
      <alignment vertical="center"/>
    </xf>
    <xf numFmtId="43" fontId="40" fillId="21" borderId="0" xfId="1" applyFont="1" applyFill="1" applyBorder="1" applyAlignment="1">
      <alignment horizontal="center" vertical="center" wrapText="1"/>
    </xf>
    <xf numFmtId="4" fontId="40" fillId="21" borderId="0" xfId="6" applyNumberFormat="1" applyFont="1" applyFill="1" applyAlignment="1">
      <alignment horizontal="center" vertical="center"/>
    </xf>
    <xf numFmtId="0" fontId="44" fillId="21" borderId="0" xfId="2" applyFont="1" applyFill="1" applyAlignment="1">
      <alignment horizontal="justify" vertical="center" wrapText="1"/>
    </xf>
    <xf numFmtId="204" fontId="44" fillId="21" borderId="1" xfId="499" applyNumberFormat="1" applyFont="1" applyFill="1" applyBorder="1" applyAlignment="1">
      <alignment vertical="center" wrapText="1"/>
    </xf>
    <xf numFmtId="204" fontId="44" fillId="21" borderId="1" xfId="1" applyNumberFormat="1" applyFont="1" applyFill="1" applyBorder="1" applyAlignment="1">
      <alignment vertical="center" wrapText="1"/>
    </xf>
    <xf numFmtId="204" fontId="40" fillId="21" borderId="0" xfId="1" applyNumberFormat="1" applyFont="1" applyFill="1" applyBorder="1" applyAlignment="1">
      <alignment vertical="center"/>
    </xf>
    <xf numFmtId="204" fontId="44" fillId="21" borderId="0" xfId="1" applyNumberFormat="1" applyFont="1" applyFill="1" applyBorder="1" applyAlignment="1">
      <alignment vertical="center" wrapText="1"/>
    </xf>
    <xf numFmtId="204" fontId="40" fillId="21" borderId="1" xfId="6" applyNumberFormat="1" applyFont="1" applyFill="1" applyBorder="1" applyAlignment="1">
      <alignment vertical="center"/>
    </xf>
    <xf numFmtId="204" fontId="40" fillId="21" borderId="0" xfId="6" applyNumberFormat="1" applyFont="1" applyFill="1" applyAlignment="1">
      <alignment vertical="center"/>
    </xf>
    <xf numFmtId="204" fontId="41" fillId="21" borderId="0" xfId="59" applyNumberFormat="1" applyFont="1" applyFill="1" applyBorder="1" applyAlignment="1">
      <alignment horizontal="center" vertical="center"/>
    </xf>
    <xf numFmtId="43" fontId="44" fillId="21" borderId="1" xfId="1" applyFont="1" applyFill="1" applyBorder="1" applyAlignment="1">
      <alignment horizontal="center" wrapText="1"/>
    </xf>
    <xf numFmtId="0" fontId="44" fillId="21" borderId="1" xfId="2" applyFont="1" applyFill="1" applyBorder="1" applyAlignment="1">
      <alignment horizontal="center" wrapText="1"/>
    </xf>
    <xf numFmtId="204" fontId="44" fillId="21" borderId="1" xfId="1" applyNumberFormat="1" applyFont="1" applyFill="1" applyBorder="1" applyAlignment="1">
      <alignment wrapText="1"/>
    </xf>
    <xf numFmtId="43" fontId="40" fillId="21" borderId="1" xfId="1" applyFont="1" applyFill="1" applyBorder="1" applyAlignment="1">
      <alignment horizontal="center" vertical="top"/>
    </xf>
    <xf numFmtId="0" fontId="44" fillId="21" borderId="1" xfId="2" applyFont="1" applyFill="1" applyBorder="1" applyAlignment="1">
      <alignment horizontal="justify" vertical="top" wrapText="1"/>
    </xf>
    <xf numFmtId="204" fontId="44" fillId="21" borderId="1" xfId="499" applyNumberFormat="1" applyFont="1" applyFill="1" applyBorder="1" applyAlignment="1">
      <alignment wrapText="1"/>
    </xf>
    <xf numFmtId="4" fontId="39" fillId="21" borderId="9" xfId="6" applyNumberFormat="1" applyFont="1" applyFill="1" applyBorder="1" applyAlignment="1">
      <alignment vertical="center"/>
    </xf>
    <xf numFmtId="43" fontId="39" fillId="21" borderId="9" xfId="1" applyFont="1" applyFill="1" applyBorder="1" applyAlignment="1">
      <alignment horizontal="center" vertical="center"/>
    </xf>
    <xf numFmtId="204" fontId="39" fillId="21" borderId="9" xfId="6" applyNumberFormat="1" applyFont="1" applyFill="1" applyBorder="1" applyAlignment="1">
      <alignment vertical="center"/>
    </xf>
    <xf numFmtId="204" fontId="39" fillId="21" borderId="9" xfId="499" applyNumberFormat="1" applyFont="1" applyFill="1" applyBorder="1" applyAlignment="1">
      <alignment vertical="center"/>
    </xf>
    <xf numFmtId="0" fontId="42" fillId="21" borderId="0" xfId="2" applyFont="1" applyFill="1" applyAlignment="1">
      <alignment vertical="center"/>
    </xf>
    <xf numFmtId="4" fontId="43" fillId="21" borderId="0" xfId="6" applyNumberFormat="1" applyFont="1" applyFill="1" applyAlignment="1">
      <alignment horizontal="center" vertical="center"/>
    </xf>
    <xf numFmtId="43" fontId="43" fillId="21" borderId="0" xfId="1" applyFont="1" applyFill="1" applyBorder="1" applyAlignment="1">
      <alignment horizontal="center" vertical="center"/>
    </xf>
    <xf numFmtId="204" fontId="43" fillId="21" borderId="0" xfId="6" applyNumberFormat="1" applyFont="1" applyFill="1" applyAlignment="1">
      <alignment horizontal="center" vertical="center"/>
    </xf>
    <xf numFmtId="204" fontId="43" fillId="21" borderId="0" xfId="499" applyNumberFormat="1" applyFont="1" applyFill="1" applyBorder="1" applyAlignment="1">
      <alignment horizontal="center" vertical="center"/>
    </xf>
    <xf numFmtId="204" fontId="39" fillId="21" borderId="0" xfId="6" applyNumberFormat="1" applyFont="1" applyFill="1" applyAlignment="1">
      <alignment vertical="center"/>
    </xf>
    <xf numFmtId="4" fontId="43" fillId="21" borderId="0" xfId="6" applyNumberFormat="1" applyFont="1" applyFill="1" applyAlignment="1">
      <alignment horizontal="left" vertical="center"/>
    </xf>
    <xf numFmtId="204" fontId="43" fillId="21" borderId="1" xfId="499" applyNumberFormat="1" applyFont="1" applyFill="1" applyBorder="1" applyAlignment="1">
      <alignment horizontal="right" vertical="center"/>
    </xf>
    <xf numFmtId="204" fontId="43" fillId="21" borderId="1" xfId="6" applyNumberFormat="1" applyFont="1" applyFill="1" applyBorder="1" applyAlignment="1">
      <alignment vertical="center"/>
    </xf>
    <xf numFmtId="204" fontId="40" fillId="21" borderId="0" xfId="499" applyNumberFormat="1" applyFont="1" applyFill="1" applyBorder="1" applyAlignment="1">
      <alignment vertical="center"/>
    </xf>
    <xf numFmtId="204" fontId="44" fillId="21" borderId="0" xfId="499" applyNumberFormat="1" applyFont="1" applyFill="1" applyBorder="1" applyAlignment="1">
      <alignment vertical="center" wrapText="1"/>
    </xf>
    <xf numFmtId="204" fontId="39" fillId="21" borderId="0" xfId="499" applyNumberFormat="1" applyFont="1" applyFill="1" applyAlignment="1">
      <alignment vertical="center"/>
    </xf>
    <xf numFmtId="170" fontId="44" fillId="21" borderId="0" xfId="1" applyNumberFormat="1" applyFont="1" applyFill="1" applyBorder="1" applyAlignment="1">
      <alignment vertical="center" wrapText="1"/>
    </xf>
    <xf numFmtId="4" fontId="43" fillId="21" borderId="0" xfId="6" applyNumberFormat="1" applyFont="1" applyFill="1" applyAlignment="1">
      <alignment vertical="center"/>
    </xf>
    <xf numFmtId="4" fontId="40" fillId="21" borderId="1" xfId="6" applyNumberFormat="1" applyFont="1" applyFill="1" applyBorder="1" applyAlignment="1">
      <alignment vertical="center"/>
    </xf>
    <xf numFmtId="204" fontId="40" fillId="21" borderId="1" xfId="499" applyNumberFormat="1" applyFont="1" applyFill="1" applyBorder="1" applyAlignment="1">
      <alignment vertical="center"/>
    </xf>
    <xf numFmtId="204" fontId="40" fillId="21" borderId="0" xfId="499" applyNumberFormat="1" applyFont="1" applyFill="1" applyAlignment="1">
      <alignment vertical="center"/>
    </xf>
    <xf numFmtId="172" fontId="40" fillId="21" borderId="7" xfId="6" applyNumberFormat="1" applyFont="1" applyFill="1" applyBorder="1" applyAlignment="1">
      <alignment horizontal="right" vertical="top"/>
    </xf>
    <xf numFmtId="172" fontId="40" fillId="21" borderId="8" xfId="6" applyNumberFormat="1" applyFont="1" applyFill="1" applyBorder="1" applyAlignment="1">
      <alignment horizontal="right" vertical="top"/>
    </xf>
    <xf numFmtId="172" fontId="40" fillId="21" borderId="0" xfId="6" applyNumberFormat="1" applyFont="1" applyFill="1" applyAlignment="1">
      <alignment horizontal="right" vertical="top"/>
    </xf>
    <xf numFmtId="0" fontId="44" fillId="21" borderId="0" xfId="0" applyFont="1" applyFill="1" applyAlignment="1">
      <alignment vertical="center"/>
    </xf>
    <xf numFmtId="204" fontId="44" fillId="21" borderId="0" xfId="0" applyNumberFormat="1" applyFont="1" applyFill="1" applyAlignment="1">
      <alignment vertical="center"/>
    </xf>
    <xf numFmtId="204" fontId="44" fillId="21" borderId="0" xfId="499" applyNumberFormat="1" applyFont="1" applyFill="1" applyAlignment="1">
      <alignment vertical="center"/>
    </xf>
    <xf numFmtId="43" fontId="44" fillId="21" borderId="0" xfId="1" applyFont="1" applyFill="1" applyAlignment="1">
      <alignment vertical="center"/>
    </xf>
    <xf numFmtId="43" fontId="40" fillId="21" borderId="0" xfId="1" applyFont="1" applyFill="1" applyAlignment="1">
      <alignment vertical="center"/>
    </xf>
    <xf numFmtId="204" fontId="40" fillId="21" borderId="0" xfId="1" applyNumberFormat="1" applyFont="1" applyFill="1" applyAlignment="1">
      <alignment vertical="center"/>
    </xf>
    <xf numFmtId="4" fontId="48" fillId="21" borderId="0" xfId="6" applyNumberFormat="1" applyFont="1" applyFill="1" applyAlignment="1">
      <alignment vertical="center"/>
    </xf>
    <xf numFmtId="4" fontId="45" fillId="21" borderId="0" xfId="381" applyNumberFormat="1" applyFont="1" applyFill="1" applyAlignment="1">
      <alignment horizontal="center" vertical="center"/>
    </xf>
    <xf numFmtId="4" fontId="45" fillId="21" borderId="0" xfId="381" applyNumberFormat="1" applyFont="1" applyFill="1" applyAlignment="1">
      <alignment vertical="center"/>
    </xf>
    <xf numFmtId="4" fontId="44" fillId="21" borderId="0" xfId="381" applyNumberFormat="1" applyFont="1" applyFill="1" applyAlignment="1">
      <alignment vertical="center"/>
    </xf>
    <xf numFmtId="204" fontId="45" fillId="21" borderId="0" xfId="381" applyNumberFormat="1" applyFont="1" applyFill="1" applyAlignment="1">
      <alignment vertical="center"/>
    </xf>
    <xf numFmtId="204" fontId="45" fillId="21" borderId="0" xfId="499" applyNumberFormat="1" applyFont="1" applyFill="1" applyAlignment="1">
      <alignment vertical="center"/>
    </xf>
    <xf numFmtId="204" fontId="40" fillId="21" borderId="0" xfId="381" applyNumberFormat="1" applyFont="1" applyFill="1" applyAlignment="1">
      <alignment vertical="center"/>
    </xf>
    <xf numFmtId="4" fontId="40" fillId="21" borderId="0" xfId="381" applyNumberFormat="1" applyFont="1" applyFill="1" applyAlignment="1">
      <alignment horizontal="center" vertical="center"/>
    </xf>
    <xf numFmtId="8" fontId="44" fillId="21" borderId="0" xfId="46" applyNumberFormat="1" applyFont="1" applyFill="1" applyAlignment="1">
      <alignment horizontal="center" vertical="center" wrapText="1"/>
    </xf>
    <xf numFmtId="0" fontId="41" fillId="21" borderId="0" xfId="46" applyFont="1" applyFill="1" applyAlignment="1">
      <alignment horizontal="center" vertical="center"/>
    </xf>
    <xf numFmtId="0" fontId="44" fillId="21" borderId="0" xfId="381" applyFont="1" applyFill="1" applyAlignment="1">
      <alignment horizontal="center" vertical="center" wrapText="1"/>
    </xf>
    <xf numFmtId="0" fontId="41" fillId="21" borderId="0" xfId="381" applyFont="1" applyFill="1" applyAlignment="1">
      <alignment horizontal="center" vertical="center" wrapText="1"/>
    </xf>
    <xf numFmtId="204" fontId="41" fillId="21" borderId="0" xfId="499" applyNumberFormat="1" applyFont="1" applyFill="1" applyBorder="1" applyAlignment="1">
      <alignment horizontal="center" vertical="center"/>
    </xf>
    <xf numFmtId="204" fontId="41" fillId="21" borderId="0" xfId="46" applyNumberFormat="1" applyFont="1" applyFill="1" applyAlignment="1">
      <alignment horizontal="center" vertical="center"/>
    </xf>
    <xf numFmtId="43" fontId="39" fillId="21" borderId="0" xfId="1" applyFont="1" applyFill="1" applyAlignment="1">
      <alignment horizontal="center" vertical="center"/>
    </xf>
    <xf numFmtId="8" fontId="41" fillId="21" borderId="0" xfId="6" applyNumberFormat="1" applyFont="1" applyFill="1" applyAlignment="1">
      <alignment horizontal="center" vertical="center" wrapText="1"/>
    </xf>
    <xf numFmtId="0" fontId="42" fillId="21" borderId="0" xfId="6" applyFont="1" applyFill="1" applyAlignment="1">
      <alignment horizontal="center" vertical="center" wrapText="1"/>
    </xf>
    <xf numFmtId="43" fontId="41" fillId="43" borderId="1" xfId="501" applyFont="1" applyFill="1" applyBorder="1" applyAlignment="1">
      <alignment horizontal="center" vertical="center"/>
    </xf>
    <xf numFmtId="4" fontId="41" fillId="43" borderId="1" xfId="500" applyNumberFormat="1" applyFont="1" applyFill="1" applyBorder="1" applyAlignment="1">
      <alignment horizontal="center" vertical="center"/>
    </xf>
    <xf numFmtId="204" fontId="41" fillId="43" borderId="1" xfId="500" applyNumberFormat="1" applyFont="1" applyFill="1" applyBorder="1" applyAlignment="1">
      <alignment horizontal="center" vertical="center"/>
    </xf>
    <xf numFmtId="204" fontId="41" fillId="43" borderId="1" xfId="502" applyNumberFormat="1" applyFont="1" applyFill="1" applyBorder="1" applyAlignment="1">
      <alignment horizontal="center" vertical="center"/>
    </xf>
    <xf numFmtId="4" fontId="49" fillId="0" borderId="0" xfId="500" applyNumberFormat="1" applyFont="1" applyAlignment="1">
      <alignment vertical="center"/>
    </xf>
    <xf numFmtId="43" fontId="50" fillId="42" borderId="1" xfId="501" applyFont="1" applyFill="1" applyBorder="1" applyAlignment="1">
      <alignment horizontal="center" vertical="center"/>
    </xf>
    <xf numFmtId="204" fontId="46" fillId="0" borderId="0" xfId="500" applyNumberFormat="1" applyFont="1" applyAlignment="1">
      <alignment vertical="center"/>
    </xf>
    <xf numFmtId="204" fontId="50" fillId="0" borderId="1" xfId="500" applyNumberFormat="1" applyFont="1" applyBorder="1" applyAlignment="1">
      <alignment vertical="center"/>
    </xf>
    <xf numFmtId="170" fontId="44" fillId="0" borderId="0" xfId="501" applyNumberFormat="1" applyFont="1" applyFill="1" applyBorder="1" applyAlignment="1">
      <alignment vertical="center" wrapText="1"/>
    </xf>
    <xf numFmtId="170" fontId="44" fillId="0" borderId="0" xfId="501" applyNumberFormat="1" applyFont="1" applyBorder="1" applyAlignment="1">
      <alignment vertical="center" wrapText="1"/>
    </xf>
    <xf numFmtId="4" fontId="41" fillId="0" borderId="0" xfId="500" applyNumberFormat="1" applyFont="1" applyAlignment="1">
      <alignment vertical="center"/>
    </xf>
    <xf numFmtId="204" fontId="50" fillId="42" borderId="1" xfId="500" applyNumberFormat="1" applyFont="1" applyFill="1" applyBorder="1" applyAlignment="1">
      <alignment vertical="center"/>
    </xf>
    <xf numFmtId="0" fontId="42" fillId="0" borderId="0" xfId="500" applyFont="1" applyAlignment="1">
      <alignment vertical="center"/>
    </xf>
    <xf numFmtId="0" fontId="46" fillId="0" borderId="0" xfId="500" applyFont="1" applyAlignment="1">
      <alignment vertical="center"/>
    </xf>
    <xf numFmtId="43" fontId="46" fillId="0" borderId="0" xfId="501" applyFont="1" applyAlignment="1">
      <alignment horizontal="center" vertical="center"/>
    </xf>
    <xf numFmtId="4" fontId="50" fillId="0" borderId="0" xfId="500" applyNumberFormat="1" applyFont="1" applyAlignment="1">
      <alignment vertical="center"/>
    </xf>
    <xf numFmtId="43" fontId="50" fillId="0" borderId="0" xfId="501" applyFont="1" applyAlignment="1">
      <alignment horizontal="center" vertical="center"/>
    </xf>
    <xf numFmtId="204" fontId="50" fillId="0" borderId="0" xfId="500" applyNumberFormat="1" applyFont="1" applyAlignment="1">
      <alignment vertical="center"/>
    </xf>
    <xf numFmtId="204" fontId="50" fillId="0" borderId="0" xfId="502" applyNumberFormat="1" applyFont="1" applyAlignment="1">
      <alignment vertical="center"/>
    </xf>
    <xf numFmtId="0" fontId="54" fillId="0" borderId="0" xfId="64" applyFont="1"/>
    <xf numFmtId="0" fontId="56" fillId="0" borderId="0" xfId="0" applyFont="1"/>
    <xf numFmtId="43" fontId="40" fillId="21" borderId="0" xfId="1" applyFont="1" applyFill="1" applyBorder="1" applyAlignment="1">
      <alignment horizontal="center" vertical="top"/>
    </xf>
    <xf numFmtId="204" fontId="43" fillId="21" borderId="7" xfId="6" applyNumberFormat="1" applyFont="1" applyFill="1" applyBorder="1" applyAlignment="1">
      <alignment vertical="center"/>
    </xf>
    <xf numFmtId="204" fontId="43" fillId="21" borderId="30" xfId="499" applyNumberFormat="1" applyFont="1" applyFill="1" applyBorder="1" applyAlignment="1">
      <alignment horizontal="right" vertical="center"/>
    </xf>
    <xf numFmtId="204" fontId="44" fillId="21" borderId="17" xfId="499" applyNumberFormat="1" applyFont="1" applyFill="1" applyBorder="1" applyAlignment="1">
      <alignment wrapText="1"/>
    </xf>
    <xf numFmtId="43" fontId="40" fillId="21" borderId="9" xfId="1" applyFont="1" applyFill="1" applyBorder="1" applyAlignment="1">
      <alignment horizontal="center" vertical="top"/>
    </xf>
    <xf numFmtId="0" fontId="44" fillId="21" borderId="9" xfId="2" applyFont="1" applyFill="1" applyBorder="1" applyAlignment="1">
      <alignment horizontal="justify" vertical="top" wrapText="1"/>
    </xf>
    <xf numFmtId="43" fontId="44" fillId="21" borderId="9" xfId="1" applyFont="1" applyFill="1" applyBorder="1" applyAlignment="1">
      <alignment horizontal="center" wrapText="1"/>
    </xf>
    <xf numFmtId="0" fontId="44" fillId="21" borderId="9" xfId="2" applyFont="1" applyFill="1" applyBorder="1" applyAlignment="1">
      <alignment horizontal="center" wrapText="1"/>
    </xf>
    <xf numFmtId="204" fontId="44" fillId="21" borderId="9" xfId="1" applyNumberFormat="1" applyFont="1" applyFill="1" applyBorder="1" applyAlignment="1">
      <alignment wrapText="1"/>
    </xf>
    <xf numFmtId="43" fontId="40" fillId="21" borderId="3" xfId="1" applyFont="1" applyFill="1" applyBorder="1" applyAlignment="1">
      <alignment horizontal="center" vertical="top"/>
    </xf>
    <xf numFmtId="0" fontId="44" fillId="21" borderId="3" xfId="2" applyFont="1" applyFill="1" applyBorder="1" applyAlignment="1">
      <alignment horizontal="justify" vertical="top" wrapText="1"/>
    </xf>
    <xf numFmtId="43" fontId="44" fillId="21" borderId="3" xfId="1" applyFont="1" applyFill="1" applyBorder="1" applyAlignment="1">
      <alignment horizontal="center" wrapText="1"/>
    </xf>
    <xf numFmtId="0" fontId="44" fillId="21" borderId="3" xfId="2" applyFont="1" applyFill="1" applyBorder="1" applyAlignment="1">
      <alignment horizontal="center" wrapText="1"/>
    </xf>
    <xf numFmtId="204" fontId="44" fillId="21" borderId="4" xfId="1" applyNumberFormat="1" applyFont="1" applyFill="1" applyBorder="1" applyAlignment="1">
      <alignment wrapText="1"/>
    </xf>
    <xf numFmtId="0" fontId="44" fillId="21" borderId="9" xfId="0" applyFont="1" applyFill="1" applyBorder="1" applyAlignment="1">
      <alignment vertical="center"/>
    </xf>
    <xf numFmtId="0" fontId="44" fillId="21" borderId="10" xfId="0" applyFont="1" applyFill="1" applyBorder="1" applyAlignment="1">
      <alignment vertical="center"/>
    </xf>
    <xf numFmtId="0" fontId="44" fillId="21" borderId="2" xfId="0" applyFont="1" applyFill="1" applyBorder="1" applyAlignment="1">
      <alignment vertical="center"/>
    </xf>
    <xf numFmtId="4" fontId="40" fillId="21" borderId="1" xfId="6" applyNumberFormat="1" applyFont="1" applyFill="1" applyBorder="1" applyAlignment="1">
      <alignment vertical="center" wrapText="1"/>
    </xf>
    <xf numFmtId="204" fontId="40" fillId="21" borderId="1" xfId="6" applyNumberFormat="1" applyFont="1" applyFill="1" applyBorder="1"/>
    <xf numFmtId="0" fontId="50" fillId="42" borderId="11" xfId="64" applyFont="1" applyFill="1" applyBorder="1" applyAlignment="1">
      <alignment vertical="top" wrapText="1"/>
    </xf>
    <xf numFmtId="0" fontId="50" fillId="42" borderId="17" xfId="64" applyFont="1" applyFill="1" applyBorder="1" applyAlignment="1">
      <alignment vertical="top" wrapText="1"/>
    </xf>
    <xf numFmtId="0" fontId="50" fillId="42" borderId="5" xfId="64" applyFont="1" applyFill="1" applyBorder="1" applyAlignment="1">
      <alignment vertical="top" wrapText="1"/>
    </xf>
    <xf numFmtId="204" fontId="50" fillId="42" borderId="5" xfId="64" applyNumberFormat="1" applyFont="1" applyFill="1" applyBorder="1" applyAlignment="1">
      <alignment vertical="top" wrapText="1"/>
    </xf>
    <xf numFmtId="43" fontId="47" fillId="21" borderId="6" xfId="1" applyFont="1" applyFill="1" applyBorder="1" applyAlignment="1">
      <alignment vertical="center"/>
    </xf>
    <xf numFmtId="43" fontId="47" fillId="21" borderId="3" xfId="1" applyFont="1" applyFill="1" applyBorder="1" applyAlignment="1">
      <alignment vertical="center"/>
    </xf>
    <xf numFmtId="43" fontId="47" fillId="21" borderId="4" xfId="1" applyFont="1" applyFill="1" applyBorder="1" applyAlignment="1">
      <alignment vertical="center"/>
    </xf>
    <xf numFmtId="43" fontId="47" fillId="21" borderId="7" xfId="1" applyFont="1" applyFill="1" applyBorder="1" applyAlignment="1">
      <alignment vertical="center"/>
    </xf>
    <xf numFmtId="43" fontId="47" fillId="21" borderId="0" xfId="1" applyFont="1" applyFill="1" applyBorder="1" applyAlignment="1">
      <alignment vertical="center"/>
    </xf>
    <xf numFmtId="43" fontId="47" fillId="21" borderId="2" xfId="1" applyFont="1" applyFill="1" applyBorder="1" applyAlignment="1">
      <alignment vertical="center"/>
    </xf>
    <xf numFmtId="43" fontId="47" fillId="21" borderId="8" xfId="1" applyFont="1" applyFill="1" applyBorder="1" applyAlignment="1">
      <alignment vertical="center"/>
    </xf>
    <xf numFmtId="43" fontId="47" fillId="21" borderId="9" xfId="1" applyFont="1" applyFill="1" applyBorder="1" applyAlignment="1">
      <alignment vertical="center"/>
    </xf>
    <xf numFmtId="43" fontId="47" fillId="21" borderId="10" xfId="1" applyFont="1" applyFill="1" applyBorder="1" applyAlignment="1">
      <alignment vertical="center"/>
    </xf>
    <xf numFmtId="43" fontId="50" fillId="43" borderId="11" xfId="501" applyFont="1" applyFill="1" applyBorder="1" applyAlignment="1">
      <alignment vertical="center"/>
    </xf>
    <xf numFmtId="43" fontId="50" fillId="43" borderId="17" xfId="501" applyFont="1" applyFill="1" applyBorder="1" applyAlignment="1">
      <alignment vertical="center"/>
    </xf>
    <xf numFmtId="43" fontId="50" fillId="43" borderId="5" xfId="501" applyFont="1" applyFill="1" applyBorder="1" applyAlignment="1">
      <alignment vertical="center"/>
    </xf>
    <xf numFmtId="4" fontId="50" fillId="42" borderId="11" xfId="500" quotePrefix="1" applyNumberFormat="1" applyFont="1" applyFill="1" applyBorder="1" applyAlignment="1">
      <alignment vertical="center"/>
    </xf>
    <xf numFmtId="4" fontId="50" fillId="42" borderId="17" xfId="500" quotePrefix="1" applyNumberFormat="1" applyFont="1" applyFill="1" applyBorder="1" applyAlignment="1">
      <alignment vertical="center"/>
    </xf>
    <xf numFmtId="4" fontId="50" fillId="42" borderId="5" xfId="500" quotePrefix="1" applyNumberFormat="1" applyFont="1" applyFill="1" applyBorder="1" applyAlignment="1">
      <alignment vertical="center"/>
    </xf>
    <xf numFmtId="4" fontId="50" fillId="42" borderId="11" xfId="500" applyNumberFormat="1" applyFont="1" applyFill="1" applyBorder="1" applyAlignment="1">
      <alignment vertical="center"/>
    </xf>
    <xf numFmtId="4" fontId="50" fillId="42" borderId="17" xfId="500" applyNumberFormat="1" applyFont="1" applyFill="1" applyBorder="1" applyAlignment="1">
      <alignment vertical="center"/>
    </xf>
    <xf numFmtId="4" fontId="50" fillId="42" borderId="5" xfId="500" applyNumberFormat="1" applyFont="1" applyFill="1" applyBorder="1" applyAlignment="1">
      <alignment vertical="center"/>
    </xf>
    <xf numFmtId="171" fontId="46" fillId="0" borderId="17" xfId="500" quotePrefix="1" applyNumberFormat="1" applyFont="1" applyBorder="1" applyAlignment="1">
      <alignment vertical="center"/>
    </xf>
    <xf numFmtId="4" fontId="40" fillId="21" borderId="4" xfId="6" applyNumberFormat="1" applyFont="1" applyFill="1" applyBorder="1" applyAlignment="1">
      <alignment vertical="center" wrapText="1"/>
    </xf>
    <xf numFmtId="7" fontId="44" fillId="21" borderId="0" xfId="46" applyNumberFormat="1" applyFont="1" applyFill="1" applyAlignment="1">
      <alignment vertical="center"/>
    </xf>
    <xf numFmtId="7" fontId="41" fillId="21" borderId="0" xfId="46" applyNumberFormat="1" applyFont="1" applyFill="1" applyAlignment="1">
      <alignment vertical="center"/>
    </xf>
    <xf numFmtId="0" fontId="44" fillId="21" borderId="0" xfId="46" applyFont="1" applyFill="1" applyAlignment="1">
      <alignment vertical="center"/>
    </xf>
    <xf numFmtId="0" fontId="60" fillId="0" borderId="0" xfId="513" applyAlignment="1">
      <alignment vertical="top"/>
    </xf>
    <xf numFmtId="0" fontId="60" fillId="21" borderId="0" xfId="513" applyFill="1" applyAlignment="1">
      <alignment vertical="top"/>
    </xf>
    <xf numFmtId="0" fontId="65" fillId="46" borderId="27" xfId="514" applyFont="1" applyFill="1" applyBorder="1" applyAlignment="1">
      <alignment horizontal="center" vertical="center"/>
    </xf>
    <xf numFmtId="0" fontId="66" fillId="0" borderId="7" xfId="513" applyFont="1" applyBorder="1" applyAlignment="1">
      <alignment vertical="center"/>
    </xf>
    <xf numFmtId="0" fontId="66" fillId="0" borderId="0" xfId="513" applyFont="1" applyBorder="1" applyAlignment="1">
      <alignment wrapText="1"/>
    </xf>
    <xf numFmtId="4" fontId="66" fillId="0" borderId="0" xfId="513" applyNumberFormat="1" applyFont="1" applyBorder="1" applyAlignment="1">
      <alignment vertical="center"/>
    </xf>
    <xf numFmtId="0" fontId="66" fillId="0" borderId="0" xfId="513" applyFont="1" applyBorder="1" applyAlignment="1">
      <alignment horizontal="center" vertical="center"/>
    </xf>
    <xf numFmtId="4" fontId="67" fillId="0" borderId="2" xfId="513" applyNumberFormat="1" applyFont="1" applyBorder="1" applyAlignment="1">
      <alignment vertical="center"/>
    </xf>
    <xf numFmtId="2" fontId="65" fillId="47" borderId="36" xfId="513" applyNumberFormat="1" applyFont="1" applyFill="1" applyBorder="1" applyAlignment="1"/>
    <xf numFmtId="0" fontId="65" fillId="47" borderId="31" xfId="513" applyFont="1" applyFill="1" applyBorder="1" applyAlignment="1"/>
    <xf numFmtId="0" fontId="68" fillId="47" borderId="31" xfId="513" applyFont="1" applyFill="1" applyBorder="1" applyAlignment="1">
      <alignment vertical="center"/>
    </xf>
    <xf numFmtId="4" fontId="68" fillId="47" borderId="31" xfId="513" applyNumberFormat="1" applyFont="1" applyFill="1" applyBorder="1" applyAlignment="1">
      <alignment vertical="center"/>
    </xf>
    <xf numFmtId="4" fontId="65" fillId="47" borderId="33" xfId="513" applyNumberFormat="1" applyFont="1" applyFill="1" applyBorder="1" applyAlignment="1">
      <alignment vertical="top"/>
    </xf>
    <xf numFmtId="0" fontId="66" fillId="0" borderId="0" xfId="513" applyFont="1" applyBorder="1" applyAlignment="1">
      <alignment vertical="center" wrapText="1"/>
    </xf>
    <xf numFmtId="4" fontId="66" fillId="0" borderId="0" xfId="513" applyNumberFormat="1" applyFont="1" applyBorder="1" applyAlignment="1">
      <alignment horizontal="center" vertical="center"/>
    </xf>
    <xf numFmtId="4" fontId="66" fillId="0" borderId="0" xfId="513" applyNumberFormat="1" applyFont="1" applyFill="1" applyBorder="1" applyAlignment="1">
      <alignment horizontal="right" vertical="center"/>
    </xf>
    <xf numFmtId="0" fontId="68" fillId="47" borderId="31" xfId="513" applyFont="1" applyFill="1" applyBorder="1" applyAlignment="1">
      <alignment horizontal="center" vertical="center"/>
    </xf>
    <xf numFmtId="4" fontId="68" fillId="47" borderId="31" xfId="513" applyNumberFormat="1" applyFont="1" applyFill="1" applyBorder="1" applyAlignment="1">
      <alignment horizontal="right" vertical="center"/>
    </xf>
    <xf numFmtId="0" fontId="69" fillId="0" borderId="0" xfId="513" applyFont="1" applyBorder="1" applyAlignment="1"/>
    <xf numFmtId="4" fontId="70" fillId="0" borderId="0" xfId="513" applyNumberFormat="1" applyFont="1" applyBorder="1" applyAlignment="1">
      <alignment horizontal="center" vertical="center"/>
    </xf>
    <xf numFmtId="0" fontId="70" fillId="0" borderId="0" xfId="513" applyFont="1" applyBorder="1" applyAlignment="1">
      <alignment horizontal="center" vertical="center"/>
    </xf>
    <xf numFmtId="4" fontId="70" fillId="0" borderId="0" xfId="513" applyNumberFormat="1" applyFont="1" applyFill="1" applyBorder="1" applyAlignment="1">
      <alignment horizontal="right" vertical="center"/>
    </xf>
    <xf numFmtId="4" fontId="70" fillId="0" borderId="0" xfId="513" applyNumberFormat="1" applyFont="1" applyBorder="1" applyAlignment="1">
      <alignment vertical="center"/>
    </xf>
    <xf numFmtId="0" fontId="71" fillId="0" borderId="2" xfId="513" applyFont="1" applyBorder="1" applyAlignment="1">
      <alignment vertical="top"/>
    </xf>
    <xf numFmtId="0" fontId="69" fillId="0" borderId="0" xfId="513" applyFont="1" applyBorder="1" applyAlignment="1">
      <alignment wrapText="1"/>
    </xf>
    <xf numFmtId="0" fontId="69" fillId="0" borderId="0" xfId="513" applyFont="1" applyFill="1" applyBorder="1" applyAlignment="1">
      <alignment wrapText="1"/>
    </xf>
    <xf numFmtId="0" fontId="69" fillId="0" borderId="0" xfId="513" applyFont="1" applyBorder="1" applyAlignment="1">
      <alignment horizontal="center"/>
    </xf>
    <xf numFmtId="2" fontId="65" fillId="47" borderId="28" xfId="513" applyNumberFormat="1" applyFont="1" applyFill="1" applyBorder="1" applyAlignment="1"/>
    <xf numFmtId="4" fontId="65" fillId="47" borderId="32" xfId="513" applyNumberFormat="1" applyFont="1" applyFill="1" applyBorder="1" applyAlignment="1">
      <alignment vertical="top"/>
    </xf>
    <xf numFmtId="0" fontId="70" fillId="0" borderId="7" xfId="513" applyFont="1" applyBorder="1" applyAlignment="1">
      <alignment vertical="center"/>
    </xf>
    <xf numFmtId="170" fontId="69" fillId="0" borderId="0" xfId="515" applyFont="1" applyBorder="1" applyAlignment="1"/>
    <xf numFmtId="0" fontId="69" fillId="0" borderId="2" xfId="513" applyFont="1" applyBorder="1" applyAlignment="1">
      <alignment vertical="top"/>
    </xf>
    <xf numFmtId="170" fontId="69" fillId="0" borderId="0" xfId="515" applyFont="1" applyFill="1" applyBorder="1" applyAlignment="1"/>
    <xf numFmtId="0" fontId="71" fillId="0" borderId="7" xfId="513" applyFont="1" applyBorder="1" applyAlignment="1"/>
    <xf numFmtId="0" fontId="71" fillId="0" borderId="0" xfId="513" applyFont="1" applyBorder="1" applyAlignment="1"/>
    <xf numFmtId="4" fontId="71" fillId="0" borderId="0" xfId="513" applyNumberFormat="1" applyFont="1" applyBorder="1" applyAlignment="1">
      <alignment horizontal="right"/>
    </xf>
    <xf numFmtId="2" fontId="72" fillId="47" borderId="36" xfId="513" applyNumberFormat="1" applyFont="1" applyFill="1" applyBorder="1" applyAlignment="1"/>
    <xf numFmtId="0" fontId="72" fillId="47" borderId="31" xfId="513" applyFont="1" applyFill="1" applyBorder="1" applyAlignment="1"/>
    <xf numFmtId="0" fontId="73" fillId="47" borderId="31" xfId="513" applyFont="1" applyFill="1" applyBorder="1" applyAlignment="1">
      <alignment vertical="center"/>
    </xf>
    <xf numFmtId="4" fontId="73" fillId="47" borderId="31" xfId="513" applyNumberFormat="1" applyFont="1" applyFill="1" applyBorder="1" applyAlignment="1">
      <alignment vertical="center"/>
    </xf>
    <xf numFmtId="0" fontId="73" fillId="47" borderId="31" xfId="513" applyFont="1" applyFill="1" applyBorder="1" applyAlignment="1">
      <alignment horizontal="right" vertical="center"/>
    </xf>
    <xf numFmtId="4" fontId="72" fillId="47" borderId="33" xfId="513" applyNumberFormat="1" applyFont="1" applyFill="1" applyBorder="1" applyAlignment="1">
      <alignment vertical="top"/>
    </xf>
    <xf numFmtId="4" fontId="60" fillId="0" borderId="0" xfId="513" applyNumberFormat="1" applyAlignment="1">
      <alignment vertical="top"/>
    </xf>
    <xf numFmtId="2" fontId="67" fillId="0" borderId="7" xfId="513" applyNumberFormat="1" applyFont="1" applyBorder="1" applyAlignment="1"/>
    <xf numFmtId="0" fontId="67" fillId="0" borderId="0" xfId="513" applyFont="1" applyBorder="1" applyAlignment="1"/>
    <xf numFmtId="4" fontId="66" fillId="0" borderId="0" xfId="513" applyNumberFormat="1" applyFont="1" applyBorder="1" applyAlignment="1">
      <alignment horizontal="right"/>
    </xf>
    <xf numFmtId="0" fontId="71" fillId="0" borderId="0" xfId="513" applyFont="1" applyBorder="1" applyAlignment="1">
      <alignment horizontal="right"/>
    </xf>
    <xf numFmtId="0" fontId="71" fillId="0" borderId="0" xfId="513" applyFont="1" applyBorder="1" applyAlignment="1">
      <alignment vertical="top"/>
    </xf>
    <xf numFmtId="10" fontId="66" fillId="0" borderId="0" xfId="513" applyNumberFormat="1" applyFont="1" applyBorder="1" applyAlignment="1">
      <alignment horizontal="center" vertical="center"/>
    </xf>
    <xf numFmtId="4" fontId="66" fillId="0" borderId="0" xfId="513" applyNumberFormat="1" applyFont="1" applyBorder="1" applyAlignment="1">
      <alignment horizontal="right" vertical="center"/>
    </xf>
    <xf numFmtId="4" fontId="66" fillId="0" borderId="2" xfId="513" applyNumberFormat="1" applyFont="1" applyBorder="1" applyAlignment="1"/>
    <xf numFmtId="0" fontId="74" fillId="0" borderId="0" xfId="513" applyFont="1" applyBorder="1" applyAlignment="1"/>
    <xf numFmtId="0" fontId="74" fillId="0" borderId="0" xfId="513" applyFont="1" applyBorder="1" applyAlignment="1">
      <alignment vertical="top"/>
    </xf>
    <xf numFmtId="10" fontId="74" fillId="0" borderId="0" xfId="513" applyNumberFormat="1" applyFont="1" applyBorder="1" applyAlignment="1">
      <alignment horizontal="center" vertical="center"/>
    </xf>
    <xf numFmtId="4" fontId="66" fillId="0" borderId="0" xfId="513" applyNumberFormat="1" applyFont="1" applyBorder="1" applyAlignment="1"/>
    <xf numFmtId="0" fontId="60" fillId="0" borderId="0" xfId="513" quotePrefix="1" applyAlignment="1">
      <alignment vertical="top"/>
    </xf>
    <xf numFmtId="10" fontId="72" fillId="47" borderId="31" xfId="513" applyNumberFormat="1" applyFont="1" applyFill="1" applyBorder="1" applyAlignment="1">
      <alignment vertical="center"/>
    </xf>
    <xf numFmtId="0" fontId="75" fillId="0" borderId="7" xfId="513" applyFont="1" applyBorder="1" applyAlignment="1"/>
    <xf numFmtId="0" fontId="75" fillId="0" borderId="0" xfId="513" applyFont="1" applyBorder="1" applyAlignment="1"/>
    <xf numFmtId="0" fontId="75" fillId="0" borderId="0" xfId="513" applyFont="1" applyBorder="1" applyAlignment="1">
      <alignment horizontal="right"/>
    </xf>
    <xf numFmtId="0" fontId="75" fillId="0" borderId="2" xfId="513" applyFont="1" applyBorder="1" applyAlignment="1">
      <alignment vertical="top"/>
    </xf>
    <xf numFmtId="2" fontId="72" fillId="47" borderId="28" xfId="513" applyNumberFormat="1" applyFont="1" applyFill="1" applyBorder="1" applyAlignment="1"/>
    <xf numFmtId="4" fontId="72" fillId="47" borderId="32" xfId="513" applyNumberFormat="1" applyFont="1" applyFill="1" applyBorder="1" applyAlignment="1">
      <alignment vertical="top"/>
    </xf>
    <xf numFmtId="207" fontId="60" fillId="0" borderId="0" xfId="513" applyNumberFormat="1" applyAlignment="1">
      <alignment vertical="top"/>
    </xf>
    <xf numFmtId="4" fontId="55" fillId="0" borderId="0" xfId="381" applyNumberFormat="1" applyFont="1" applyAlignment="1">
      <alignment horizontal="right"/>
    </xf>
    <xf numFmtId="4" fontId="78" fillId="0" borderId="0" xfId="381" applyNumberFormat="1" applyFont="1"/>
    <xf numFmtId="4" fontId="55" fillId="0" borderId="0" xfId="381" applyNumberFormat="1" applyFont="1"/>
    <xf numFmtId="208" fontId="60" fillId="0" borderId="0" xfId="513" applyNumberFormat="1" applyAlignment="1">
      <alignment vertical="top"/>
    </xf>
    <xf numFmtId="172" fontId="55" fillId="0" borderId="0" xfId="381" applyNumberFormat="1" applyFont="1" applyAlignment="1">
      <alignment horizontal="right"/>
    </xf>
    <xf numFmtId="0" fontId="60" fillId="0" borderId="0" xfId="513" applyAlignment="1"/>
    <xf numFmtId="0" fontId="60" fillId="0" borderId="0" xfId="513" applyAlignment="1">
      <alignment horizontal="center"/>
    </xf>
    <xf numFmtId="204" fontId="43" fillId="21" borderId="3" xfId="499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2" fillId="21" borderId="0" xfId="2" applyFont="1" applyFill="1" applyAlignment="1">
      <alignment horizontal="justify" vertical="top"/>
    </xf>
    <xf numFmtId="2" fontId="95" fillId="21" borderId="0" xfId="288" applyNumberFormat="1" applyFont="1" applyFill="1" applyBorder="1" applyAlignment="1">
      <alignment horizontal="right" vertical="top"/>
    </xf>
    <xf numFmtId="0" fontId="95" fillId="21" borderId="0" xfId="0" applyFont="1" applyFill="1"/>
    <xf numFmtId="0" fontId="95" fillId="21" borderId="0" xfId="0" applyFont="1" applyFill="1" applyAlignment="1">
      <alignment vertical="top"/>
    </xf>
    <xf numFmtId="0" fontId="95" fillId="21" borderId="0" xfId="0" applyFont="1" applyFill="1" applyAlignment="1">
      <alignment horizontal="right" vertical="top"/>
    </xf>
    <xf numFmtId="171" fontId="99" fillId="21" borderId="0" xfId="64" applyNumberFormat="1" applyFont="1" applyFill="1" applyAlignment="1">
      <alignment horizontal="right"/>
    </xf>
    <xf numFmtId="204" fontId="95" fillId="21" borderId="0" xfId="499" applyNumberFormat="1" applyFont="1" applyFill="1" applyBorder="1" applyAlignment="1">
      <alignment horizontal="right"/>
    </xf>
    <xf numFmtId="204" fontId="94" fillId="21" borderId="0" xfId="499" applyNumberFormat="1" applyFont="1" applyFill="1" applyBorder="1" applyAlignment="1">
      <alignment horizontal="right"/>
    </xf>
    <xf numFmtId="4" fontId="95" fillId="21" borderId="0" xfId="0" applyNumberFormat="1" applyFont="1" applyFill="1" applyAlignment="1">
      <alignment horizontal="center"/>
    </xf>
    <xf numFmtId="0" fontId="95" fillId="21" borderId="0" xfId="0" applyFont="1" applyFill="1" applyAlignment="1">
      <alignment horizontal="center"/>
    </xf>
    <xf numFmtId="4" fontId="95" fillId="21" borderId="0" xfId="0" applyNumberFormat="1" applyFont="1" applyFill="1"/>
    <xf numFmtId="204" fontId="94" fillId="21" borderId="1" xfId="6" applyNumberFormat="1" applyFont="1" applyFill="1" applyBorder="1" applyAlignment="1">
      <alignment vertical="center"/>
    </xf>
    <xf numFmtId="200" fontId="93" fillId="21" borderId="1" xfId="282" applyNumberFormat="1" applyFont="1" applyFill="1" applyBorder="1" applyAlignment="1"/>
    <xf numFmtId="0" fontId="96" fillId="21" borderId="2" xfId="642" applyFont="1" applyFill="1" applyBorder="1"/>
    <xf numFmtId="4" fontId="95" fillId="21" borderId="0" xfId="6" applyNumberFormat="1" applyFont="1" applyFill="1" applyAlignment="1">
      <alignment horizontal="right" vertical="top"/>
    </xf>
    <xf numFmtId="4" fontId="92" fillId="21" borderId="0" xfId="288" applyNumberFormat="1" applyFont="1" applyFill="1" applyBorder="1" applyAlignment="1">
      <alignment horizontal="center"/>
    </xf>
    <xf numFmtId="4" fontId="92" fillId="21" borderId="0" xfId="2" applyNumberFormat="1" applyFont="1" applyFill="1" applyAlignment="1">
      <alignment horizontal="center"/>
    </xf>
    <xf numFmtId="4" fontId="92" fillId="21" borderId="0" xfId="641" applyNumberFormat="1" applyFont="1" applyFill="1" applyBorder="1" applyAlignment="1">
      <alignment horizontal="center"/>
    </xf>
    <xf numFmtId="168" fontId="92" fillId="21" borderId="0" xfId="641" applyFont="1" applyFill="1" applyBorder="1" applyAlignment="1">
      <alignment horizontal="center"/>
    </xf>
    <xf numFmtId="0" fontId="92" fillId="21" borderId="0" xfId="0" applyFont="1" applyFill="1" applyAlignment="1">
      <alignment horizontal="left" vertical="top"/>
    </xf>
    <xf numFmtId="204" fontId="94" fillId="21" borderId="0" xfId="6" applyNumberFormat="1" applyFont="1" applyFill="1"/>
    <xf numFmtId="0" fontId="92" fillId="21" borderId="0" xfId="0" applyFont="1" applyFill="1" applyAlignment="1">
      <alignment horizontal="justify" vertical="top"/>
    </xf>
    <xf numFmtId="0" fontId="97" fillId="21" borderId="0" xfId="0" applyFont="1" applyFill="1" applyAlignment="1">
      <alignment vertical="top"/>
    </xf>
    <xf numFmtId="4" fontId="95" fillId="21" borderId="0" xfId="641" applyNumberFormat="1" applyFont="1" applyFill="1" applyBorder="1" applyAlignment="1">
      <alignment horizontal="center"/>
    </xf>
    <xf numFmtId="204" fontId="92" fillId="21" borderId="0" xfId="1" applyNumberFormat="1" applyFont="1" applyFill="1" applyBorder="1" applyAlignment="1"/>
    <xf numFmtId="0" fontId="92" fillId="21" borderId="0" xfId="2" applyFont="1" applyFill="1" applyAlignment="1">
      <alignment vertical="top"/>
    </xf>
    <xf numFmtId="0" fontId="92" fillId="21" borderId="0" xfId="2" applyFont="1" applyFill="1" applyAlignment="1">
      <alignment horizontal="center"/>
    </xf>
    <xf numFmtId="0" fontId="92" fillId="21" borderId="0" xfId="0" applyFont="1" applyFill="1" applyAlignment="1">
      <alignment horizontal="center"/>
    </xf>
    <xf numFmtId="4" fontId="94" fillId="21" borderId="0" xfId="6" applyNumberFormat="1" applyFont="1" applyFill="1" applyAlignment="1">
      <alignment horizontal="right" vertical="top"/>
    </xf>
    <xf numFmtId="4" fontId="92" fillId="21" borderId="0" xfId="645" applyNumberFormat="1" applyFont="1" applyFill="1" applyBorder="1" applyAlignment="1">
      <alignment horizontal="center"/>
    </xf>
    <xf numFmtId="200" fontId="99" fillId="21" borderId="1" xfId="642" applyNumberFormat="1" applyFont="1" applyFill="1" applyBorder="1"/>
    <xf numFmtId="4" fontId="95" fillId="21" borderId="1" xfId="6" applyNumberFormat="1" applyFont="1" applyFill="1" applyBorder="1" applyAlignment="1">
      <alignment horizontal="right" vertical="top"/>
    </xf>
    <xf numFmtId="4" fontId="92" fillId="21" borderId="1" xfId="288" applyNumberFormat="1" applyFont="1" applyFill="1" applyBorder="1" applyAlignment="1">
      <alignment horizontal="center"/>
    </xf>
    <xf numFmtId="4" fontId="92" fillId="21" borderId="1" xfId="2" applyNumberFormat="1" applyFont="1" applyFill="1" applyBorder="1" applyAlignment="1">
      <alignment horizontal="center"/>
    </xf>
    <xf numFmtId="4" fontId="92" fillId="21" borderId="1" xfId="641" applyNumberFormat="1" applyFont="1" applyFill="1" applyBorder="1" applyAlignment="1">
      <alignment horizontal="center"/>
    </xf>
    <xf numFmtId="204" fontId="95" fillId="21" borderId="1" xfId="499" applyNumberFormat="1" applyFont="1" applyFill="1" applyBorder="1" applyAlignment="1">
      <alignment horizontal="right"/>
    </xf>
    <xf numFmtId="0" fontId="92" fillId="21" borderId="1" xfId="2" applyFont="1" applyFill="1" applyBorder="1" applyAlignment="1">
      <alignment horizontal="justify" vertical="top"/>
    </xf>
    <xf numFmtId="168" fontId="92" fillId="21" borderId="1" xfId="641" applyFont="1" applyFill="1" applyBorder="1" applyAlignment="1">
      <alignment horizontal="center"/>
    </xf>
    <xf numFmtId="0" fontId="92" fillId="21" borderId="1" xfId="0" applyFont="1" applyFill="1" applyBorder="1" applyAlignment="1">
      <alignment horizontal="left" vertical="top"/>
    </xf>
    <xf numFmtId="204" fontId="95" fillId="21" borderId="29" xfId="499" applyNumberFormat="1" applyFont="1" applyFill="1" applyBorder="1" applyAlignment="1">
      <alignment horizontal="right"/>
    </xf>
    <xf numFmtId="204" fontId="94" fillId="21" borderId="1" xfId="499" applyNumberFormat="1" applyFont="1" applyFill="1" applyBorder="1" applyAlignment="1">
      <alignment horizontal="right"/>
    </xf>
    <xf numFmtId="204" fontId="94" fillId="21" borderId="1" xfId="6" applyNumberFormat="1" applyFont="1" applyFill="1" applyBorder="1"/>
    <xf numFmtId="0" fontId="100" fillId="21" borderId="1" xfId="0" applyFont="1" applyFill="1" applyBorder="1" applyAlignment="1">
      <alignment vertical="top"/>
    </xf>
    <xf numFmtId="4" fontId="95" fillId="21" borderId="1" xfId="641" applyNumberFormat="1" applyFont="1" applyFill="1" applyBorder="1" applyAlignment="1">
      <alignment horizontal="center"/>
    </xf>
    <xf numFmtId="0" fontId="97" fillId="21" borderId="1" xfId="0" applyFont="1" applyFill="1" applyBorder="1" applyAlignment="1">
      <alignment vertical="top"/>
    </xf>
    <xf numFmtId="204" fontId="92" fillId="21" borderId="1" xfId="1" applyNumberFormat="1" applyFont="1" applyFill="1" applyBorder="1" applyAlignment="1"/>
    <xf numFmtId="168" fontId="92" fillId="21" borderId="29" xfId="641" applyFont="1" applyFill="1" applyBorder="1" applyAlignment="1">
      <alignment horizontal="center"/>
    </xf>
    <xf numFmtId="2" fontId="94" fillId="21" borderId="1" xfId="288" applyNumberFormat="1" applyFont="1" applyFill="1" applyBorder="1" applyAlignment="1">
      <alignment horizontal="right" vertical="top"/>
    </xf>
    <xf numFmtId="0" fontId="93" fillId="21" borderId="1" xfId="2" applyFont="1" applyFill="1" applyBorder="1" applyAlignment="1">
      <alignment vertical="top"/>
    </xf>
    <xf numFmtId="4" fontId="93" fillId="21" borderId="1" xfId="2" applyNumberFormat="1" applyFont="1" applyFill="1" applyBorder="1" applyAlignment="1">
      <alignment horizontal="center"/>
    </xf>
    <xf numFmtId="0" fontId="93" fillId="21" borderId="1" xfId="2" applyFont="1" applyFill="1" applyBorder="1" applyAlignment="1">
      <alignment horizontal="center"/>
    </xf>
    <xf numFmtId="2" fontId="95" fillId="21" borderId="1" xfId="288" applyNumberFormat="1" applyFont="1" applyFill="1" applyBorder="1" applyAlignment="1">
      <alignment horizontal="right" vertical="top"/>
    </xf>
    <xf numFmtId="0" fontId="92" fillId="21" borderId="1" xfId="2" applyFont="1" applyFill="1" applyBorder="1" applyAlignment="1">
      <alignment vertical="top"/>
    </xf>
    <xf numFmtId="0" fontId="92" fillId="21" borderId="1" xfId="2" applyFont="1" applyFill="1" applyBorder="1" applyAlignment="1">
      <alignment horizontal="center"/>
    </xf>
    <xf numFmtId="0" fontId="92" fillId="21" borderId="29" xfId="2" applyFont="1" applyFill="1" applyBorder="1" applyAlignment="1">
      <alignment horizontal="center"/>
    </xf>
    <xf numFmtId="0" fontId="93" fillId="21" borderId="1" xfId="2" applyFont="1" applyFill="1" applyBorder="1" applyAlignment="1">
      <alignment horizontal="justify" vertical="top"/>
    </xf>
    <xf numFmtId="0" fontId="97" fillId="21" borderId="1" xfId="0" applyFont="1" applyFill="1" applyBorder="1" applyAlignment="1">
      <alignment horizontal="left" vertical="top" wrapText="1"/>
    </xf>
    <xf numFmtId="204" fontId="92" fillId="21" borderId="29" xfId="1" applyNumberFormat="1" applyFont="1" applyFill="1" applyBorder="1" applyAlignment="1"/>
    <xf numFmtId="4" fontId="94" fillId="21" borderId="1" xfId="6" applyNumberFormat="1" applyFont="1" applyFill="1" applyBorder="1" applyAlignment="1">
      <alignment horizontal="right" vertical="top"/>
    </xf>
    <xf numFmtId="0" fontId="97" fillId="21" borderId="1" xfId="0" applyFont="1" applyFill="1" applyBorder="1" applyAlignment="1">
      <alignment horizontal="left" vertical="top"/>
    </xf>
    <xf numFmtId="0" fontId="92" fillId="21" borderId="1" xfId="0" applyFont="1" applyFill="1" applyBorder="1" applyAlignment="1">
      <alignment horizontal="justify" vertical="top"/>
    </xf>
    <xf numFmtId="4" fontId="92" fillId="21" borderId="1" xfId="645" applyNumberFormat="1" applyFont="1" applyFill="1" applyBorder="1" applyAlignment="1">
      <alignment horizontal="center"/>
    </xf>
    <xf numFmtId="0" fontId="92" fillId="21" borderId="1" xfId="0" applyFont="1" applyFill="1" applyBorder="1" applyAlignment="1">
      <alignment horizontal="center"/>
    </xf>
    <xf numFmtId="43" fontId="92" fillId="21" borderId="1" xfId="282" applyFont="1" applyFill="1" applyBorder="1" applyAlignment="1" applyProtection="1">
      <alignment horizontal="right" vertical="top"/>
    </xf>
    <xf numFmtId="0" fontId="93" fillId="21" borderId="1" xfId="4" applyFont="1" applyFill="1" applyBorder="1" applyAlignment="1">
      <alignment horizontal="left" vertical="top"/>
    </xf>
    <xf numFmtId="4" fontId="92" fillId="21" borderId="1" xfId="642" applyNumberFormat="1" applyFont="1" applyFill="1" applyBorder="1" applyAlignment="1">
      <alignment horizontal="center"/>
    </xf>
    <xf numFmtId="0" fontId="92" fillId="21" borderId="1" xfId="642" applyFont="1" applyFill="1" applyBorder="1" applyAlignment="1">
      <alignment horizontal="center"/>
    </xf>
    <xf numFmtId="4" fontId="92" fillId="21" borderId="1" xfId="644" applyNumberFormat="1" applyFont="1" applyFill="1" applyBorder="1" applyAlignment="1">
      <alignment horizontal="right"/>
    </xf>
    <xf numFmtId="200" fontId="98" fillId="21" borderId="1" xfId="644" applyNumberFormat="1" applyFont="1" applyFill="1" applyBorder="1" applyAlignment="1">
      <alignment horizontal="right"/>
    </xf>
    <xf numFmtId="0" fontId="92" fillId="21" borderId="1" xfId="642" applyFont="1" applyFill="1" applyBorder="1"/>
    <xf numFmtId="4" fontId="92" fillId="21" borderId="1" xfId="4" quotePrefix="1" applyNumberFormat="1" applyFont="1" applyFill="1" applyBorder="1" applyAlignment="1">
      <alignment horizontal="center"/>
    </xf>
    <xf numFmtId="9" fontId="92" fillId="21" borderId="1" xfId="429" applyFont="1" applyFill="1" applyBorder="1" applyAlignment="1" applyProtection="1">
      <alignment horizontal="center"/>
    </xf>
    <xf numFmtId="204" fontId="92" fillId="21" borderId="1" xfId="499" applyNumberFormat="1" applyFont="1" applyFill="1" applyBorder="1" applyAlignment="1"/>
    <xf numFmtId="171" fontId="92" fillId="21" borderId="1" xfId="642" applyNumberFormat="1" applyFont="1" applyFill="1" applyBorder="1" applyAlignment="1">
      <alignment horizontal="right" vertical="top"/>
    </xf>
    <xf numFmtId="4" fontId="92" fillId="21" borderId="1" xfId="643" applyNumberFormat="1" applyFont="1" applyFill="1" applyBorder="1" applyAlignment="1">
      <alignment horizontal="center"/>
    </xf>
    <xf numFmtId="4" fontId="92" fillId="21" borderId="1" xfId="642" applyNumberFormat="1" applyFont="1" applyFill="1" applyBorder="1" applyAlignment="1">
      <alignment horizontal="right"/>
    </xf>
    <xf numFmtId="200" fontId="98" fillId="21" borderId="1" xfId="642" applyNumberFormat="1" applyFont="1" applyFill="1" applyBorder="1" applyAlignment="1">
      <alignment horizontal="right"/>
    </xf>
    <xf numFmtId="168" fontId="59" fillId="21" borderId="1" xfId="641" applyFont="1" applyFill="1" applyBorder="1" applyAlignment="1">
      <alignment horizontal="right" vertical="top"/>
    </xf>
    <xf numFmtId="171" fontId="101" fillId="21" borderId="0" xfId="642" quotePrefix="1" applyNumberFormat="1" applyFont="1" applyFill="1" applyAlignment="1">
      <alignment horizontal="right" vertical="top"/>
    </xf>
    <xf numFmtId="0" fontId="101" fillId="21" borderId="0" xfId="642" applyFont="1" applyFill="1" applyAlignment="1">
      <alignment vertical="top"/>
    </xf>
    <xf numFmtId="4" fontId="101" fillId="21" borderId="0" xfId="429" applyNumberFormat="1" applyFont="1" applyFill="1" applyBorder="1" applyAlignment="1" applyProtection="1">
      <alignment horizontal="center"/>
    </xf>
    <xf numFmtId="4" fontId="101" fillId="21" borderId="0" xfId="642" applyNumberFormat="1" applyFont="1" applyFill="1" applyAlignment="1">
      <alignment horizontal="center"/>
    </xf>
    <xf numFmtId="4" fontId="101" fillId="21" borderId="0" xfId="642" applyNumberFormat="1" applyFont="1" applyFill="1" applyAlignment="1">
      <alignment horizontal="right"/>
    </xf>
    <xf numFmtId="200" fontId="102" fillId="21" borderId="0" xfId="642" applyNumberFormat="1" applyFont="1" applyFill="1" applyAlignment="1">
      <alignment horizontal="right"/>
    </xf>
    <xf numFmtId="200" fontId="59" fillId="21" borderId="0" xfId="642" applyNumberFormat="1" applyFont="1" applyFill="1"/>
    <xf numFmtId="4" fontId="94" fillId="21" borderId="1" xfId="6" applyNumberFormat="1" applyFont="1" applyFill="1" applyBorder="1" applyAlignment="1">
      <alignment horizontal="right" vertical="top" wrapText="1"/>
    </xf>
    <xf numFmtId="4" fontId="94" fillId="21" borderId="1" xfId="6" applyNumberFormat="1" applyFont="1" applyFill="1" applyBorder="1" applyAlignment="1">
      <alignment horizontal="center" vertical="top"/>
    </xf>
    <xf numFmtId="4" fontId="93" fillId="21" borderId="1" xfId="641" applyNumberFormat="1" applyFont="1" applyFill="1" applyBorder="1" applyAlignment="1">
      <alignment horizontal="center"/>
    </xf>
    <xf numFmtId="168" fontId="94" fillId="21" borderId="1" xfId="641" applyFont="1" applyFill="1" applyBorder="1" applyAlignment="1">
      <alignment horizontal="center"/>
    </xf>
    <xf numFmtId="4" fontId="94" fillId="21" borderId="1" xfId="641" applyNumberFormat="1" applyFont="1" applyFill="1" applyBorder="1" applyAlignment="1">
      <alignment horizontal="center"/>
    </xf>
    <xf numFmtId="4" fontId="94" fillId="21" borderId="0" xfId="6" applyNumberFormat="1" applyFont="1" applyFill="1" applyAlignment="1">
      <alignment horizontal="center" vertical="top"/>
    </xf>
    <xf numFmtId="4" fontId="93" fillId="21" borderId="0" xfId="641" applyNumberFormat="1" applyFont="1" applyFill="1" applyBorder="1" applyAlignment="1">
      <alignment horizontal="center"/>
    </xf>
    <xf numFmtId="168" fontId="94" fillId="21" borderId="0" xfId="641" applyFont="1" applyFill="1" applyBorder="1" applyAlignment="1">
      <alignment horizontal="center"/>
    </xf>
    <xf numFmtId="4" fontId="94" fillId="21" borderId="0" xfId="641" applyNumberFormat="1" applyFont="1" applyFill="1" applyBorder="1" applyAlignment="1">
      <alignment horizontal="center"/>
    </xf>
    <xf numFmtId="0" fontId="92" fillId="21" borderId="1" xfId="4" applyFont="1" applyFill="1" applyBorder="1" applyAlignment="1">
      <alignment horizontal="center" vertical="top" wrapText="1"/>
    </xf>
    <xf numFmtId="0" fontId="92" fillId="21" borderId="1" xfId="2" applyFont="1" applyFill="1" applyBorder="1" applyAlignment="1">
      <alignment vertical="top" wrapText="1"/>
    </xf>
    <xf numFmtId="4" fontId="93" fillId="21" borderId="1" xfId="6" quotePrefix="1" applyNumberFormat="1" applyFont="1" applyFill="1" applyBorder="1" applyAlignment="1">
      <alignment horizontal="right" vertical="center"/>
    </xf>
    <xf numFmtId="4" fontId="0" fillId="0" borderId="0" xfId="0" applyNumberFormat="1"/>
    <xf numFmtId="4" fontId="80" fillId="0" borderId="0" xfId="0" applyNumberFormat="1" applyFont="1"/>
    <xf numFmtId="4" fontId="0" fillId="0" borderId="0" xfId="0" applyNumberFormat="1" applyAlignment="1">
      <alignment horizontal="center"/>
    </xf>
    <xf numFmtId="4" fontId="80" fillId="44" borderId="0" xfId="0" applyNumberFormat="1" applyFont="1" applyFill="1"/>
    <xf numFmtId="4" fontId="80" fillId="45" borderId="0" xfId="0" applyNumberFormat="1" applyFont="1" applyFill="1"/>
    <xf numFmtId="10" fontId="0" fillId="0" borderId="0" xfId="0" applyNumberFormat="1"/>
    <xf numFmtId="44" fontId="94" fillId="21" borderId="1" xfId="6" applyNumberFormat="1" applyFont="1" applyFill="1" applyBorder="1"/>
    <xf numFmtId="4" fontId="99" fillId="21" borderId="1" xfId="381" quotePrefix="1" applyNumberFormat="1" applyFont="1" applyFill="1" applyBorder="1" applyAlignment="1">
      <alignment horizontal="right" vertical="center"/>
    </xf>
    <xf numFmtId="0" fontId="100" fillId="21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93" fillId="21" borderId="1" xfId="2" applyFont="1" applyFill="1" applyBorder="1" applyAlignment="1">
      <alignment horizontal="left"/>
    </xf>
    <xf numFmtId="4" fontId="93" fillId="21" borderId="1" xfId="6" quotePrefix="1" applyNumberFormat="1" applyFont="1" applyFill="1" applyBorder="1" applyAlignment="1">
      <alignment horizontal="right" vertical="center"/>
    </xf>
    <xf numFmtId="4" fontId="93" fillId="21" borderId="1" xfId="6" quotePrefix="1" applyNumberFormat="1" applyFont="1" applyFill="1" applyBorder="1" applyAlignment="1">
      <alignment horizontal="right"/>
    </xf>
    <xf numFmtId="0" fontId="94" fillId="21" borderId="0" xfId="0" applyFont="1" applyFill="1" applyAlignment="1">
      <alignment horizontal="center" vertical="top"/>
    </xf>
    <xf numFmtId="171" fontId="99" fillId="21" borderId="7" xfId="64" applyNumberFormat="1" applyFont="1" applyFill="1" applyBorder="1" applyAlignment="1">
      <alignment horizontal="left" vertical="center"/>
    </xf>
    <xf numFmtId="171" fontId="99" fillId="21" borderId="0" xfId="64" applyNumberFormat="1" applyFont="1" applyFill="1" applyAlignment="1">
      <alignment horizontal="left" vertical="center"/>
    </xf>
    <xf numFmtId="0" fontId="93" fillId="21" borderId="1" xfId="2" applyFont="1" applyFill="1" applyBorder="1" applyAlignment="1">
      <alignment horizontal="left" vertical="center"/>
    </xf>
    <xf numFmtId="4" fontId="55" fillId="0" borderId="0" xfId="381" applyNumberFormat="1" applyFont="1" applyAlignment="1">
      <alignment horizontal="left" wrapText="1"/>
    </xf>
    <xf numFmtId="0" fontId="61" fillId="0" borderId="6" xfId="513" applyFont="1" applyFill="1" applyBorder="1" applyAlignment="1">
      <alignment horizontal="center" vertical="top"/>
    </xf>
    <xf numFmtId="0" fontId="61" fillId="0" borderId="3" xfId="513" applyFont="1" applyFill="1" applyBorder="1" applyAlignment="1">
      <alignment horizontal="center" vertical="top"/>
    </xf>
    <xf numFmtId="0" fontId="61" fillId="0" borderId="4" xfId="513" applyFont="1" applyFill="1" applyBorder="1" applyAlignment="1">
      <alignment horizontal="center" vertical="top"/>
    </xf>
    <xf numFmtId="0" fontId="61" fillId="0" borderId="7" xfId="513" applyFont="1" applyFill="1" applyBorder="1" applyAlignment="1">
      <alignment horizontal="center" vertical="top"/>
    </xf>
    <xf numFmtId="0" fontId="61" fillId="0" borderId="0" xfId="513" applyFont="1" applyFill="1" applyBorder="1" applyAlignment="1">
      <alignment horizontal="center" vertical="top"/>
    </xf>
    <xf numFmtId="0" fontId="61" fillId="0" borderId="2" xfId="513" applyFont="1" applyFill="1" applyBorder="1" applyAlignment="1">
      <alignment horizontal="center" vertical="top"/>
    </xf>
    <xf numFmtId="0" fontId="61" fillId="0" borderId="34" xfId="513" applyFont="1" applyFill="1" applyBorder="1" applyAlignment="1">
      <alignment horizontal="center" vertical="top"/>
    </xf>
    <xf numFmtId="0" fontId="61" fillId="0" borderId="26" xfId="513" applyFont="1" applyFill="1" applyBorder="1" applyAlignment="1">
      <alignment horizontal="center" vertical="top"/>
    </xf>
    <xf numFmtId="0" fontId="61" fillId="0" borderId="35" xfId="513" applyFont="1" applyFill="1" applyBorder="1" applyAlignment="1">
      <alignment horizontal="center" vertical="top"/>
    </xf>
    <xf numFmtId="0" fontId="61" fillId="42" borderId="7" xfId="513" applyFont="1" applyFill="1" applyBorder="1" applyAlignment="1">
      <alignment horizontal="center" vertical="top"/>
    </xf>
    <xf numFmtId="0" fontId="61" fillId="42" borderId="0" xfId="513" applyFont="1" applyFill="1" applyBorder="1" applyAlignment="1">
      <alignment horizontal="center" vertical="top"/>
    </xf>
    <xf numFmtId="0" fontId="61" fillId="42" borderId="2" xfId="513" applyFont="1" applyFill="1" applyBorder="1" applyAlignment="1">
      <alignment horizontal="center" vertical="top"/>
    </xf>
    <xf numFmtId="0" fontId="62" fillId="42" borderId="7" xfId="513" applyFont="1" applyFill="1" applyBorder="1" applyAlignment="1">
      <alignment horizontal="center" vertical="top"/>
    </xf>
    <xf numFmtId="0" fontId="62" fillId="42" borderId="0" xfId="513" applyFont="1" applyFill="1" applyBorder="1" applyAlignment="1">
      <alignment horizontal="center" vertical="top"/>
    </xf>
    <xf numFmtId="0" fontId="62" fillId="42" borderId="2" xfId="513" applyFont="1" applyFill="1" applyBorder="1" applyAlignment="1">
      <alignment horizontal="center" vertical="top"/>
    </xf>
    <xf numFmtId="206" fontId="62" fillId="42" borderId="7" xfId="513" applyNumberFormat="1" applyFont="1" applyFill="1" applyBorder="1" applyAlignment="1">
      <alignment horizontal="center" vertical="top"/>
    </xf>
    <xf numFmtId="206" fontId="62" fillId="42" borderId="0" xfId="513" applyNumberFormat="1" applyFont="1" applyFill="1" applyBorder="1" applyAlignment="1">
      <alignment horizontal="center" vertical="top"/>
    </xf>
    <xf numFmtId="206" fontId="62" fillId="42" borderId="2" xfId="513" applyNumberFormat="1" applyFont="1" applyFill="1" applyBorder="1" applyAlignment="1">
      <alignment horizontal="center" vertical="top"/>
    </xf>
    <xf numFmtId="0" fontId="63" fillId="42" borderId="7" xfId="513" applyFont="1" applyFill="1" applyBorder="1" applyAlignment="1">
      <alignment horizontal="center" vertical="top"/>
    </xf>
    <xf numFmtId="0" fontId="63" fillId="42" borderId="0" xfId="513" applyFont="1" applyFill="1" applyBorder="1" applyAlignment="1">
      <alignment horizontal="center" vertical="top"/>
    </xf>
    <xf numFmtId="0" fontId="63" fillId="42" borderId="2" xfId="513" applyFont="1" applyFill="1" applyBorder="1" applyAlignment="1">
      <alignment horizontal="center" vertical="top"/>
    </xf>
    <xf numFmtId="0" fontId="71" fillId="0" borderId="0" xfId="513" applyFont="1" applyBorder="1" applyAlignment="1">
      <alignment horizontal="center"/>
    </xf>
    <xf numFmtId="4" fontId="40" fillId="21" borderId="3" xfId="6" applyNumberFormat="1" applyFont="1" applyFill="1" applyBorder="1" applyAlignment="1">
      <alignment horizontal="left" vertical="center" wrapText="1"/>
    </xf>
    <xf numFmtId="43" fontId="50" fillId="43" borderId="11" xfId="501" applyFont="1" applyFill="1" applyBorder="1" applyAlignment="1">
      <alignment horizontal="center" vertical="center"/>
    </xf>
    <xf numFmtId="43" fontId="50" fillId="43" borderId="17" xfId="501" applyFont="1" applyFill="1" applyBorder="1" applyAlignment="1">
      <alignment horizontal="center" vertical="center"/>
    </xf>
    <xf numFmtId="43" fontId="50" fillId="43" borderId="5" xfId="501" applyFont="1" applyFill="1" applyBorder="1" applyAlignment="1">
      <alignment horizontal="center" vertical="center"/>
    </xf>
  </cellXfs>
  <cellStyles count="646">
    <cellStyle name="_x000d__x000a_JournalTemplate=C:\COMFO\CTALK\JOURSTD.TPL_x000d__x000a_LbStateAddress=3 3 0 251 1 89 2 311_x000d__x000a_LbStateJou" xfId="73" xr:uid="{00000000-0005-0000-0000-000000000000}"/>
    <cellStyle name="20% - Accent1" xfId="8" xr:uid="{00000000-0005-0000-0000-000001000000}"/>
    <cellStyle name="20% - Accent1 2" xfId="74" xr:uid="{00000000-0005-0000-0000-000002000000}"/>
    <cellStyle name="20% - Accent2" xfId="9" xr:uid="{00000000-0005-0000-0000-000003000000}"/>
    <cellStyle name="20% - Accent2 2" xfId="75" xr:uid="{00000000-0005-0000-0000-000004000000}"/>
    <cellStyle name="20% - Accent3" xfId="10" xr:uid="{00000000-0005-0000-0000-000005000000}"/>
    <cellStyle name="20% - Accent3 2" xfId="76" xr:uid="{00000000-0005-0000-0000-000006000000}"/>
    <cellStyle name="20% - Accent4" xfId="11" xr:uid="{00000000-0005-0000-0000-000007000000}"/>
    <cellStyle name="20% - Accent4 2" xfId="77" xr:uid="{00000000-0005-0000-0000-000008000000}"/>
    <cellStyle name="20% - Accent5" xfId="12" xr:uid="{00000000-0005-0000-0000-000009000000}"/>
    <cellStyle name="20% - Accent5 2" xfId="78" xr:uid="{00000000-0005-0000-0000-00000A000000}"/>
    <cellStyle name="20% - Accent6" xfId="13" xr:uid="{00000000-0005-0000-0000-00000B000000}"/>
    <cellStyle name="20% - Accent6 2" xfId="79" xr:uid="{00000000-0005-0000-0000-00000C000000}"/>
    <cellStyle name="20% - Énfasis1 2" xfId="80" xr:uid="{00000000-0005-0000-0000-00000D000000}"/>
    <cellStyle name="20% - Énfasis1 3" xfId="81" xr:uid="{00000000-0005-0000-0000-00000E000000}"/>
    <cellStyle name="20% - Énfasis1 4" xfId="82" xr:uid="{00000000-0005-0000-0000-00000F000000}"/>
    <cellStyle name="20% - Énfasis2 2" xfId="83" xr:uid="{00000000-0005-0000-0000-000010000000}"/>
    <cellStyle name="20% - Énfasis2 3" xfId="84" xr:uid="{00000000-0005-0000-0000-000011000000}"/>
    <cellStyle name="20% - Énfasis2 4" xfId="85" xr:uid="{00000000-0005-0000-0000-000012000000}"/>
    <cellStyle name="20% - Énfasis3 2" xfId="86" xr:uid="{00000000-0005-0000-0000-000013000000}"/>
    <cellStyle name="20% - Énfasis3 3" xfId="87" xr:uid="{00000000-0005-0000-0000-000014000000}"/>
    <cellStyle name="20% - Énfasis3 4" xfId="88" xr:uid="{00000000-0005-0000-0000-000015000000}"/>
    <cellStyle name="20% - Énfasis4 2" xfId="89" xr:uid="{00000000-0005-0000-0000-000016000000}"/>
    <cellStyle name="20% - Énfasis4 3" xfId="90" xr:uid="{00000000-0005-0000-0000-000017000000}"/>
    <cellStyle name="20% - Énfasis4 4" xfId="91" xr:uid="{00000000-0005-0000-0000-000018000000}"/>
    <cellStyle name="20% - Énfasis5 2" xfId="92" xr:uid="{00000000-0005-0000-0000-000019000000}"/>
    <cellStyle name="20% - Énfasis5 3" xfId="93" xr:uid="{00000000-0005-0000-0000-00001A000000}"/>
    <cellStyle name="20% - Énfasis5 4" xfId="94" xr:uid="{00000000-0005-0000-0000-00001B000000}"/>
    <cellStyle name="20% - Énfasis6 2" xfId="95" xr:uid="{00000000-0005-0000-0000-00001C000000}"/>
    <cellStyle name="20% - Énfasis6 3" xfId="96" xr:uid="{00000000-0005-0000-0000-00001D000000}"/>
    <cellStyle name="20% - Énfasis6 4" xfId="97" xr:uid="{00000000-0005-0000-0000-00001E000000}"/>
    <cellStyle name="40% - Accent1" xfId="14" xr:uid="{00000000-0005-0000-0000-00001F000000}"/>
    <cellStyle name="40% - Accent1 2" xfId="98" xr:uid="{00000000-0005-0000-0000-000020000000}"/>
    <cellStyle name="40% - Accent2" xfId="15" xr:uid="{00000000-0005-0000-0000-000021000000}"/>
    <cellStyle name="40% - Accent2 2" xfId="99" xr:uid="{00000000-0005-0000-0000-000022000000}"/>
    <cellStyle name="40% - Accent3" xfId="16" xr:uid="{00000000-0005-0000-0000-000023000000}"/>
    <cellStyle name="40% - Accent3 2" xfId="100" xr:uid="{00000000-0005-0000-0000-000024000000}"/>
    <cellStyle name="40% - Accent4" xfId="17" xr:uid="{00000000-0005-0000-0000-000025000000}"/>
    <cellStyle name="40% - Accent4 2" xfId="101" xr:uid="{00000000-0005-0000-0000-000026000000}"/>
    <cellStyle name="40% - Accent5" xfId="18" xr:uid="{00000000-0005-0000-0000-000027000000}"/>
    <cellStyle name="40% - Accent5 2" xfId="102" xr:uid="{00000000-0005-0000-0000-000028000000}"/>
    <cellStyle name="40% - Accent6" xfId="19" xr:uid="{00000000-0005-0000-0000-000029000000}"/>
    <cellStyle name="40% - Accent6 2" xfId="103" xr:uid="{00000000-0005-0000-0000-00002A000000}"/>
    <cellStyle name="40% - Énfasis1 2" xfId="104" xr:uid="{00000000-0005-0000-0000-00002B000000}"/>
    <cellStyle name="40% - Énfasis1 3" xfId="105" xr:uid="{00000000-0005-0000-0000-00002C000000}"/>
    <cellStyle name="40% - Énfasis1 4" xfId="106" xr:uid="{00000000-0005-0000-0000-00002D000000}"/>
    <cellStyle name="40% - Énfasis2 2" xfId="107" xr:uid="{00000000-0005-0000-0000-00002E000000}"/>
    <cellStyle name="40% - Énfasis2 3" xfId="108" xr:uid="{00000000-0005-0000-0000-00002F000000}"/>
    <cellStyle name="40% - Énfasis2 4" xfId="109" xr:uid="{00000000-0005-0000-0000-000030000000}"/>
    <cellStyle name="40% - Énfasis3 2" xfId="110" xr:uid="{00000000-0005-0000-0000-000031000000}"/>
    <cellStyle name="40% - Énfasis3 3" xfId="111" xr:uid="{00000000-0005-0000-0000-000032000000}"/>
    <cellStyle name="40% - Énfasis3 4" xfId="112" xr:uid="{00000000-0005-0000-0000-000033000000}"/>
    <cellStyle name="40% - Énfasis4 2" xfId="113" xr:uid="{00000000-0005-0000-0000-000034000000}"/>
    <cellStyle name="40% - Énfasis4 3" xfId="114" xr:uid="{00000000-0005-0000-0000-000035000000}"/>
    <cellStyle name="40% - Énfasis4 4" xfId="115" xr:uid="{00000000-0005-0000-0000-000036000000}"/>
    <cellStyle name="40% - Énfasis5 2" xfId="116" xr:uid="{00000000-0005-0000-0000-000037000000}"/>
    <cellStyle name="40% - Énfasis5 3" xfId="117" xr:uid="{00000000-0005-0000-0000-000038000000}"/>
    <cellStyle name="40% - Énfasis5 4" xfId="118" xr:uid="{00000000-0005-0000-0000-000039000000}"/>
    <cellStyle name="40% - Énfasis6 2" xfId="119" xr:uid="{00000000-0005-0000-0000-00003A000000}"/>
    <cellStyle name="40% - Énfasis6 3" xfId="120" xr:uid="{00000000-0005-0000-0000-00003B000000}"/>
    <cellStyle name="40% - Énfasis6 4" xfId="121" xr:uid="{00000000-0005-0000-0000-00003C000000}"/>
    <cellStyle name="60% - Accent1" xfId="20" xr:uid="{00000000-0005-0000-0000-00003D000000}"/>
    <cellStyle name="60% - Accent1 2" xfId="122" xr:uid="{00000000-0005-0000-0000-00003E000000}"/>
    <cellStyle name="60% - Accent2" xfId="21" xr:uid="{00000000-0005-0000-0000-00003F000000}"/>
    <cellStyle name="60% - Accent2 2" xfId="123" xr:uid="{00000000-0005-0000-0000-000040000000}"/>
    <cellStyle name="60% - Accent3" xfId="22" xr:uid="{00000000-0005-0000-0000-000041000000}"/>
    <cellStyle name="60% - Accent3 2" xfId="124" xr:uid="{00000000-0005-0000-0000-000042000000}"/>
    <cellStyle name="60% - Accent4" xfId="23" xr:uid="{00000000-0005-0000-0000-000043000000}"/>
    <cellStyle name="60% - Accent4 2" xfId="125" xr:uid="{00000000-0005-0000-0000-000044000000}"/>
    <cellStyle name="60% - Accent5" xfId="24" xr:uid="{00000000-0005-0000-0000-000045000000}"/>
    <cellStyle name="60% - Accent5 2" xfId="126" xr:uid="{00000000-0005-0000-0000-000046000000}"/>
    <cellStyle name="60% - Accent6" xfId="25" xr:uid="{00000000-0005-0000-0000-000047000000}"/>
    <cellStyle name="60% - Accent6 2" xfId="127" xr:uid="{00000000-0005-0000-0000-000048000000}"/>
    <cellStyle name="60% - Énfasis1 2" xfId="128" xr:uid="{00000000-0005-0000-0000-000049000000}"/>
    <cellStyle name="60% - Énfasis1 3" xfId="129" xr:uid="{00000000-0005-0000-0000-00004A000000}"/>
    <cellStyle name="60% - Énfasis1 4" xfId="130" xr:uid="{00000000-0005-0000-0000-00004B000000}"/>
    <cellStyle name="60% - Énfasis2 2" xfId="131" xr:uid="{00000000-0005-0000-0000-00004C000000}"/>
    <cellStyle name="60% - Énfasis2 3" xfId="132" xr:uid="{00000000-0005-0000-0000-00004D000000}"/>
    <cellStyle name="60% - Énfasis2 4" xfId="133" xr:uid="{00000000-0005-0000-0000-00004E000000}"/>
    <cellStyle name="60% - Énfasis3 2" xfId="134" xr:uid="{00000000-0005-0000-0000-00004F000000}"/>
    <cellStyle name="60% - Énfasis3 3" xfId="135" xr:uid="{00000000-0005-0000-0000-000050000000}"/>
    <cellStyle name="60% - Énfasis3 4" xfId="136" xr:uid="{00000000-0005-0000-0000-000051000000}"/>
    <cellStyle name="60% - Énfasis4 2" xfId="137" xr:uid="{00000000-0005-0000-0000-000052000000}"/>
    <cellStyle name="60% - Énfasis4 3" xfId="138" xr:uid="{00000000-0005-0000-0000-000053000000}"/>
    <cellStyle name="60% - Énfasis4 4" xfId="139" xr:uid="{00000000-0005-0000-0000-000054000000}"/>
    <cellStyle name="60% - Énfasis5 2" xfId="140" xr:uid="{00000000-0005-0000-0000-000055000000}"/>
    <cellStyle name="60% - Énfasis5 3" xfId="141" xr:uid="{00000000-0005-0000-0000-000056000000}"/>
    <cellStyle name="60% - Énfasis5 4" xfId="142" xr:uid="{00000000-0005-0000-0000-000057000000}"/>
    <cellStyle name="60% - Énfasis6 2" xfId="143" xr:uid="{00000000-0005-0000-0000-000058000000}"/>
    <cellStyle name="60% - Énfasis6 3" xfId="144" xr:uid="{00000000-0005-0000-0000-000059000000}"/>
    <cellStyle name="60% - Énfasis6 4" xfId="145" xr:uid="{00000000-0005-0000-0000-00005A000000}"/>
    <cellStyle name="Accent1" xfId="26" xr:uid="{00000000-0005-0000-0000-00005B000000}"/>
    <cellStyle name="Accent1 - 20%" xfId="146" xr:uid="{00000000-0005-0000-0000-00005C000000}"/>
    <cellStyle name="Accent1 - 40%" xfId="147" xr:uid="{00000000-0005-0000-0000-00005D000000}"/>
    <cellStyle name="Accent1 - 60%" xfId="148" xr:uid="{00000000-0005-0000-0000-00005E000000}"/>
    <cellStyle name="Accent1 2" xfId="149" xr:uid="{00000000-0005-0000-0000-00005F000000}"/>
    <cellStyle name="Accent1 3" xfId="602" xr:uid="{00000000-0005-0000-0000-000060000000}"/>
    <cellStyle name="Accent1 4" xfId="576" xr:uid="{00000000-0005-0000-0000-000061000000}"/>
    <cellStyle name="Accent1 5" xfId="577" xr:uid="{00000000-0005-0000-0000-000062000000}"/>
    <cellStyle name="Accent1 6" xfId="614" xr:uid="{00000000-0005-0000-0000-000063000000}"/>
    <cellStyle name="Accent1_ANALISIS PARA PRESENTAR OPRET" xfId="150" xr:uid="{00000000-0005-0000-0000-000064000000}"/>
    <cellStyle name="Accent2" xfId="27" xr:uid="{00000000-0005-0000-0000-000065000000}"/>
    <cellStyle name="Accent2 - 20%" xfId="151" xr:uid="{00000000-0005-0000-0000-000066000000}"/>
    <cellStyle name="Accent2 - 40%" xfId="152" xr:uid="{00000000-0005-0000-0000-000067000000}"/>
    <cellStyle name="Accent2 - 60%" xfId="153" xr:uid="{00000000-0005-0000-0000-000068000000}"/>
    <cellStyle name="Accent2 2" xfId="154" xr:uid="{00000000-0005-0000-0000-000069000000}"/>
    <cellStyle name="Accent2 3" xfId="604" xr:uid="{00000000-0005-0000-0000-00006A000000}"/>
    <cellStyle name="Accent2 4" xfId="579" xr:uid="{00000000-0005-0000-0000-00006B000000}"/>
    <cellStyle name="Accent2 5" xfId="621" xr:uid="{00000000-0005-0000-0000-00006C000000}"/>
    <cellStyle name="Accent2 6" xfId="631" xr:uid="{00000000-0005-0000-0000-00006D000000}"/>
    <cellStyle name="Accent2_ANALISIS PARA PRESENTAR OPRET" xfId="155" xr:uid="{00000000-0005-0000-0000-00006E000000}"/>
    <cellStyle name="Accent3" xfId="28" xr:uid="{00000000-0005-0000-0000-00006F000000}"/>
    <cellStyle name="Accent3 - 20%" xfId="156" xr:uid="{00000000-0005-0000-0000-000070000000}"/>
    <cellStyle name="Accent3 - 40%" xfId="157" xr:uid="{00000000-0005-0000-0000-000071000000}"/>
    <cellStyle name="Accent3 - 60%" xfId="158" xr:uid="{00000000-0005-0000-0000-000072000000}"/>
    <cellStyle name="Accent3 2" xfId="159" xr:uid="{00000000-0005-0000-0000-000073000000}"/>
    <cellStyle name="Accent3 3" xfId="605" xr:uid="{00000000-0005-0000-0000-000074000000}"/>
    <cellStyle name="Accent3 4" xfId="582" xr:uid="{00000000-0005-0000-0000-000075000000}"/>
    <cellStyle name="Accent3 5" xfId="575" xr:uid="{00000000-0005-0000-0000-000076000000}"/>
    <cellStyle name="Accent3 6" xfId="628" xr:uid="{00000000-0005-0000-0000-000077000000}"/>
    <cellStyle name="Accent3_ANALISIS PARA PRESENTAR OPRET" xfId="160" xr:uid="{00000000-0005-0000-0000-000078000000}"/>
    <cellStyle name="Accent4" xfId="29" xr:uid="{00000000-0005-0000-0000-000079000000}"/>
    <cellStyle name="Accent4 - 20%" xfId="161" xr:uid="{00000000-0005-0000-0000-00007A000000}"/>
    <cellStyle name="Accent4 - 40%" xfId="162" xr:uid="{00000000-0005-0000-0000-00007B000000}"/>
    <cellStyle name="Accent4 - 60%" xfId="163" xr:uid="{00000000-0005-0000-0000-00007C000000}"/>
    <cellStyle name="Accent4 2" xfId="164" xr:uid="{00000000-0005-0000-0000-00007D000000}"/>
    <cellStyle name="Accent4 3" xfId="607" xr:uid="{00000000-0005-0000-0000-00007E000000}"/>
    <cellStyle name="Accent4 4" xfId="584" xr:uid="{00000000-0005-0000-0000-00007F000000}"/>
    <cellStyle name="Accent4 5" xfId="574" xr:uid="{00000000-0005-0000-0000-000080000000}"/>
    <cellStyle name="Accent4 6" xfId="606" xr:uid="{00000000-0005-0000-0000-000081000000}"/>
    <cellStyle name="Accent4_ANALISIS PARA PRESENTAR OPRET" xfId="165" xr:uid="{00000000-0005-0000-0000-000082000000}"/>
    <cellStyle name="Accent5" xfId="30" xr:uid="{00000000-0005-0000-0000-000083000000}"/>
    <cellStyle name="Accent5 - 20%" xfId="166" xr:uid="{00000000-0005-0000-0000-000084000000}"/>
    <cellStyle name="Accent5 - 40%" xfId="167" xr:uid="{00000000-0005-0000-0000-000085000000}"/>
    <cellStyle name="Accent5 - 60%" xfId="168" xr:uid="{00000000-0005-0000-0000-000086000000}"/>
    <cellStyle name="Accent5 2" xfId="169" xr:uid="{00000000-0005-0000-0000-000087000000}"/>
    <cellStyle name="Accent5 3" xfId="611" xr:uid="{00000000-0005-0000-0000-000088000000}"/>
    <cellStyle name="Accent5 4" xfId="589" xr:uid="{00000000-0005-0000-0000-000089000000}"/>
    <cellStyle name="Accent5 5" xfId="587" xr:uid="{00000000-0005-0000-0000-00008A000000}"/>
    <cellStyle name="Accent5 6" xfId="630" xr:uid="{00000000-0005-0000-0000-00008B000000}"/>
    <cellStyle name="Accent5_ANALISIS PARA PRESENTAR OPRET" xfId="170" xr:uid="{00000000-0005-0000-0000-00008C000000}"/>
    <cellStyle name="Accent6" xfId="31" xr:uid="{00000000-0005-0000-0000-00008D000000}"/>
    <cellStyle name="Accent6 - 20%" xfId="171" xr:uid="{00000000-0005-0000-0000-00008E000000}"/>
    <cellStyle name="Accent6 - 40%" xfId="172" xr:uid="{00000000-0005-0000-0000-00008F000000}"/>
    <cellStyle name="Accent6 - 60%" xfId="173" xr:uid="{00000000-0005-0000-0000-000090000000}"/>
    <cellStyle name="Accent6 2" xfId="174" xr:uid="{00000000-0005-0000-0000-000091000000}"/>
    <cellStyle name="Accent6 3" xfId="613" xr:uid="{00000000-0005-0000-0000-000092000000}"/>
    <cellStyle name="Accent6 4" xfId="590" xr:uid="{00000000-0005-0000-0000-000093000000}"/>
    <cellStyle name="Accent6 5" xfId="573" xr:uid="{00000000-0005-0000-0000-000094000000}"/>
    <cellStyle name="Accent6 6" xfId="583" xr:uid="{00000000-0005-0000-0000-000095000000}"/>
    <cellStyle name="Accent6_ANALISIS PARA PRESENTAR OPRET" xfId="175" xr:uid="{00000000-0005-0000-0000-000096000000}"/>
    <cellStyle name="Bad" xfId="32" xr:uid="{00000000-0005-0000-0000-000097000000}"/>
    <cellStyle name="Bad 2" xfId="176" xr:uid="{00000000-0005-0000-0000-000098000000}"/>
    <cellStyle name="Bad 3" xfId="615" xr:uid="{00000000-0005-0000-0000-000099000000}"/>
    <cellStyle name="Buena 2" xfId="177" xr:uid="{00000000-0005-0000-0000-00009A000000}"/>
    <cellStyle name="Buena 3" xfId="178" xr:uid="{00000000-0005-0000-0000-00009B000000}"/>
    <cellStyle name="Buena 4" xfId="179" xr:uid="{00000000-0005-0000-0000-00009C000000}"/>
    <cellStyle name="Calculation" xfId="33" xr:uid="{00000000-0005-0000-0000-00009D000000}"/>
    <cellStyle name="Calculation 2" xfId="180" xr:uid="{00000000-0005-0000-0000-00009E000000}"/>
    <cellStyle name="Calculation 3" xfId="616" xr:uid="{00000000-0005-0000-0000-00009F000000}"/>
    <cellStyle name="Cálculo 2" xfId="181" xr:uid="{00000000-0005-0000-0000-0000A0000000}"/>
    <cellStyle name="Cálculo 3" xfId="182" xr:uid="{00000000-0005-0000-0000-0000A1000000}"/>
    <cellStyle name="Cálculo 4" xfId="183" xr:uid="{00000000-0005-0000-0000-0000A2000000}"/>
    <cellStyle name="Celda de comprobación 2" xfId="184" xr:uid="{00000000-0005-0000-0000-0000A3000000}"/>
    <cellStyle name="Celda de comprobación 3" xfId="185" xr:uid="{00000000-0005-0000-0000-0000A4000000}"/>
    <cellStyle name="Celda de comprobación 4" xfId="186" xr:uid="{00000000-0005-0000-0000-0000A5000000}"/>
    <cellStyle name="Celda vinculada 2" xfId="187" xr:uid="{00000000-0005-0000-0000-0000A6000000}"/>
    <cellStyle name="Celda vinculada 3" xfId="188" xr:uid="{00000000-0005-0000-0000-0000A7000000}"/>
    <cellStyle name="Celda vinculada 4" xfId="189" xr:uid="{00000000-0005-0000-0000-0000A8000000}"/>
    <cellStyle name="Check Cell" xfId="190" xr:uid="{00000000-0005-0000-0000-0000A9000000}"/>
    <cellStyle name="Comma 10" xfId="191" xr:uid="{00000000-0005-0000-0000-0000AA000000}"/>
    <cellStyle name="Comma 11" xfId="192" xr:uid="{00000000-0005-0000-0000-0000AB000000}"/>
    <cellStyle name="Comma 11 2" xfId="510" xr:uid="{00000000-0005-0000-0000-0000AC000000}"/>
    <cellStyle name="Comma 12" xfId="193" xr:uid="{00000000-0005-0000-0000-0000AD000000}"/>
    <cellStyle name="Comma 13" xfId="194" xr:uid="{00000000-0005-0000-0000-0000AE000000}"/>
    <cellStyle name="Comma 14" xfId="498" xr:uid="{00000000-0005-0000-0000-0000AF000000}"/>
    <cellStyle name="Comma 15" xfId="515" xr:uid="{00000000-0005-0000-0000-0000B0000000}"/>
    <cellStyle name="Comma 2" xfId="195" xr:uid="{00000000-0005-0000-0000-0000B1000000}"/>
    <cellStyle name="Comma 2 2" xfId="59" xr:uid="{00000000-0005-0000-0000-0000B2000000}"/>
    <cellStyle name="Comma 2 2 2" xfId="645" xr:uid="{00000000-0005-0000-0000-0000B3000000}"/>
    <cellStyle name="Comma 2 3" xfId="196" xr:uid="{00000000-0005-0000-0000-0000B4000000}"/>
    <cellStyle name="Comma 2 4" xfId="484" xr:uid="{00000000-0005-0000-0000-0000B5000000}"/>
    <cellStyle name="Comma 2 5" xfId="593" xr:uid="{00000000-0005-0000-0000-0000B6000000}"/>
    <cellStyle name="Comma 3" xfId="197" xr:uid="{00000000-0005-0000-0000-0000B7000000}"/>
    <cellStyle name="Comma 3 2" xfId="198" xr:uid="{00000000-0005-0000-0000-0000B8000000}"/>
    <cellStyle name="Comma 3 3" xfId="485" xr:uid="{00000000-0005-0000-0000-0000B9000000}"/>
    <cellStyle name="Comma 3_Adicional No. 1  Edificio Biblioteca y Verja y parqueos  Universidad ITECO" xfId="199" xr:uid="{00000000-0005-0000-0000-0000BA000000}"/>
    <cellStyle name="Comma 4" xfId="200" xr:uid="{00000000-0005-0000-0000-0000BB000000}"/>
    <cellStyle name="Comma 4 2" xfId="201" xr:uid="{00000000-0005-0000-0000-0000BC000000}"/>
    <cellStyle name="Comma 4_Presupuesto_remodelacion vivienda en cancino pe" xfId="202" xr:uid="{00000000-0005-0000-0000-0000BD000000}"/>
    <cellStyle name="Comma 5" xfId="203" xr:uid="{00000000-0005-0000-0000-0000BE000000}"/>
    <cellStyle name="Comma 5 2" xfId="204" xr:uid="{00000000-0005-0000-0000-0000BF000000}"/>
    <cellStyle name="Comma 6" xfId="205" xr:uid="{00000000-0005-0000-0000-0000C0000000}"/>
    <cellStyle name="Comma 6 2" xfId="526" xr:uid="{00000000-0005-0000-0000-0000C1000000}"/>
    <cellStyle name="Comma 7" xfId="206" xr:uid="{00000000-0005-0000-0000-0000C2000000}"/>
    <cellStyle name="Comma 7 2" xfId="527" xr:uid="{00000000-0005-0000-0000-0000C3000000}"/>
    <cellStyle name="Comma 8" xfId="207" xr:uid="{00000000-0005-0000-0000-0000C4000000}"/>
    <cellStyle name="Comma 8 2" xfId="528" xr:uid="{00000000-0005-0000-0000-0000C5000000}"/>
    <cellStyle name="Comma 8 2 2" xfId="529" xr:uid="{00000000-0005-0000-0000-0000C6000000}"/>
    <cellStyle name="Comma 8 3" xfId="530" xr:uid="{00000000-0005-0000-0000-0000C7000000}"/>
    <cellStyle name="Comma 9" xfId="208" xr:uid="{00000000-0005-0000-0000-0000C8000000}"/>
    <cellStyle name="Currency 2" xfId="209" xr:uid="{00000000-0005-0000-0000-0000C9000000}"/>
    <cellStyle name="Currency 2 2" xfId="210" xr:uid="{00000000-0005-0000-0000-0000CA000000}"/>
    <cellStyle name="Currency 2 3" xfId="596" xr:uid="{00000000-0005-0000-0000-0000CB000000}"/>
    <cellStyle name="Currency 3" xfId="211" xr:uid="{00000000-0005-0000-0000-0000CC000000}"/>
    <cellStyle name="Currency 3 2" xfId="511" xr:uid="{00000000-0005-0000-0000-0000CD000000}"/>
    <cellStyle name="Currency 4" xfId="531" xr:uid="{00000000-0005-0000-0000-0000CE000000}"/>
    <cellStyle name="Dezimal [0]_Compiling Utility Macros" xfId="516" xr:uid="{00000000-0005-0000-0000-0000CF000000}"/>
    <cellStyle name="Dezimal_Compiling Utility Macros" xfId="517" xr:uid="{00000000-0005-0000-0000-0000D0000000}"/>
    <cellStyle name="Emphasis 1" xfId="212" xr:uid="{00000000-0005-0000-0000-0000D1000000}"/>
    <cellStyle name="Emphasis 2" xfId="213" xr:uid="{00000000-0005-0000-0000-0000D2000000}"/>
    <cellStyle name="Emphasis 3" xfId="214" xr:uid="{00000000-0005-0000-0000-0000D3000000}"/>
    <cellStyle name="Encabezado 4 2" xfId="215" xr:uid="{00000000-0005-0000-0000-0000D4000000}"/>
    <cellStyle name="Encabezado 4 3" xfId="216" xr:uid="{00000000-0005-0000-0000-0000D5000000}"/>
    <cellStyle name="Encabezado 4 4" xfId="217" xr:uid="{00000000-0005-0000-0000-0000D6000000}"/>
    <cellStyle name="Énfasis 1" xfId="218" xr:uid="{00000000-0005-0000-0000-0000D7000000}"/>
    <cellStyle name="Énfasis 2" xfId="219" xr:uid="{00000000-0005-0000-0000-0000D8000000}"/>
    <cellStyle name="Énfasis 3" xfId="220" xr:uid="{00000000-0005-0000-0000-0000D9000000}"/>
    <cellStyle name="Énfasis1 - 20%" xfId="221" xr:uid="{00000000-0005-0000-0000-0000DA000000}"/>
    <cellStyle name="Énfasis1 - 40%" xfId="222" xr:uid="{00000000-0005-0000-0000-0000DB000000}"/>
    <cellStyle name="Énfasis1 - 60%" xfId="223" xr:uid="{00000000-0005-0000-0000-0000DC000000}"/>
    <cellStyle name="Énfasis1 2" xfId="224" xr:uid="{00000000-0005-0000-0000-0000DD000000}"/>
    <cellStyle name="Énfasis1 3" xfId="225" xr:uid="{00000000-0005-0000-0000-0000DE000000}"/>
    <cellStyle name="Énfasis1 4" xfId="226" xr:uid="{00000000-0005-0000-0000-0000DF000000}"/>
    <cellStyle name="Énfasis2 - 20%" xfId="227" xr:uid="{00000000-0005-0000-0000-0000E0000000}"/>
    <cellStyle name="Énfasis2 - 40%" xfId="228" xr:uid="{00000000-0005-0000-0000-0000E1000000}"/>
    <cellStyle name="Énfasis2 - 60%" xfId="229" xr:uid="{00000000-0005-0000-0000-0000E2000000}"/>
    <cellStyle name="Énfasis2 2" xfId="230" xr:uid="{00000000-0005-0000-0000-0000E3000000}"/>
    <cellStyle name="Énfasis2 3" xfId="231" xr:uid="{00000000-0005-0000-0000-0000E4000000}"/>
    <cellStyle name="Énfasis2 4" xfId="232" xr:uid="{00000000-0005-0000-0000-0000E5000000}"/>
    <cellStyle name="Énfasis3 - 20%" xfId="233" xr:uid="{00000000-0005-0000-0000-0000E6000000}"/>
    <cellStyle name="Énfasis3 - 40%" xfId="234" xr:uid="{00000000-0005-0000-0000-0000E7000000}"/>
    <cellStyle name="Énfasis3 - 60%" xfId="235" xr:uid="{00000000-0005-0000-0000-0000E8000000}"/>
    <cellStyle name="Énfasis3 2" xfId="236" xr:uid="{00000000-0005-0000-0000-0000E9000000}"/>
    <cellStyle name="Énfasis3 3" xfId="237" xr:uid="{00000000-0005-0000-0000-0000EA000000}"/>
    <cellStyle name="Énfasis3 4" xfId="238" xr:uid="{00000000-0005-0000-0000-0000EB000000}"/>
    <cellStyle name="Énfasis4 - 20%" xfId="239" xr:uid="{00000000-0005-0000-0000-0000EC000000}"/>
    <cellStyle name="Énfasis4 - 40%" xfId="240" xr:uid="{00000000-0005-0000-0000-0000ED000000}"/>
    <cellStyle name="Énfasis4 - 60%" xfId="241" xr:uid="{00000000-0005-0000-0000-0000EE000000}"/>
    <cellStyle name="Énfasis4 2" xfId="242" xr:uid="{00000000-0005-0000-0000-0000EF000000}"/>
    <cellStyle name="Énfasis4 3" xfId="243" xr:uid="{00000000-0005-0000-0000-0000F0000000}"/>
    <cellStyle name="Énfasis4 4" xfId="244" xr:uid="{00000000-0005-0000-0000-0000F1000000}"/>
    <cellStyle name="Énfasis5 - 20%" xfId="245" xr:uid="{00000000-0005-0000-0000-0000F2000000}"/>
    <cellStyle name="Énfasis5 - 40%" xfId="246" xr:uid="{00000000-0005-0000-0000-0000F3000000}"/>
    <cellStyle name="Énfasis5 - 60%" xfId="247" xr:uid="{00000000-0005-0000-0000-0000F4000000}"/>
    <cellStyle name="Énfasis5 2" xfId="248" xr:uid="{00000000-0005-0000-0000-0000F5000000}"/>
    <cellStyle name="Énfasis5 3" xfId="249" xr:uid="{00000000-0005-0000-0000-0000F6000000}"/>
    <cellStyle name="Énfasis5 4" xfId="250" xr:uid="{00000000-0005-0000-0000-0000F7000000}"/>
    <cellStyle name="Énfasis6 - 20%" xfId="251" xr:uid="{00000000-0005-0000-0000-0000F8000000}"/>
    <cellStyle name="Énfasis6 - 40%" xfId="252" xr:uid="{00000000-0005-0000-0000-0000F9000000}"/>
    <cellStyle name="Énfasis6 - 60%" xfId="253" xr:uid="{00000000-0005-0000-0000-0000FA000000}"/>
    <cellStyle name="Énfasis6 2" xfId="254" xr:uid="{00000000-0005-0000-0000-0000FB000000}"/>
    <cellStyle name="Énfasis6 3" xfId="255" xr:uid="{00000000-0005-0000-0000-0000FC000000}"/>
    <cellStyle name="Énfasis6 4" xfId="256" xr:uid="{00000000-0005-0000-0000-0000FD000000}"/>
    <cellStyle name="Entrada 2" xfId="257" xr:uid="{00000000-0005-0000-0000-0000FE000000}"/>
    <cellStyle name="Entrada 3" xfId="258" xr:uid="{00000000-0005-0000-0000-0000FF000000}"/>
    <cellStyle name="Entrada 4" xfId="259" xr:uid="{00000000-0005-0000-0000-000000010000}"/>
    <cellStyle name="Euro" xfId="34" xr:uid="{00000000-0005-0000-0000-000001010000}"/>
    <cellStyle name="Euro 2" xfId="260" xr:uid="{00000000-0005-0000-0000-000002010000}"/>
    <cellStyle name="Euro 2 2" xfId="261" xr:uid="{00000000-0005-0000-0000-000003010000}"/>
    <cellStyle name="Euro 2 3" xfId="532" xr:uid="{00000000-0005-0000-0000-000004010000}"/>
    <cellStyle name="Euro 3" xfId="262" xr:uid="{00000000-0005-0000-0000-000005010000}"/>
    <cellStyle name="Euro 4" xfId="486" xr:uid="{00000000-0005-0000-0000-000006010000}"/>
    <cellStyle name="Euro_Adicional No. 1  Edificio Biblioteca y Verja y parqueos  Universidad ITECO" xfId="263" xr:uid="{00000000-0005-0000-0000-000007010000}"/>
    <cellStyle name="Excel Built-in Comma" xfId="264" xr:uid="{00000000-0005-0000-0000-000008010000}"/>
    <cellStyle name="Excel Built-in Normal" xfId="265" xr:uid="{00000000-0005-0000-0000-000009010000}"/>
    <cellStyle name="Explanatory Text" xfId="35" xr:uid="{00000000-0005-0000-0000-00000A010000}"/>
    <cellStyle name="Explanatory Text 2" xfId="266" xr:uid="{00000000-0005-0000-0000-00000B010000}"/>
    <cellStyle name="F2" xfId="533" xr:uid="{00000000-0005-0000-0000-00000C010000}"/>
    <cellStyle name="F3" xfId="534" xr:uid="{00000000-0005-0000-0000-00000D010000}"/>
    <cellStyle name="F4" xfId="535" xr:uid="{00000000-0005-0000-0000-00000E010000}"/>
    <cellStyle name="F5" xfId="536" xr:uid="{00000000-0005-0000-0000-00000F010000}"/>
    <cellStyle name="F6" xfId="537" xr:uid="{00000000-0005-0000-0000-000010010000}"/>
    <cellStyle name="F7" xfId="538" xr:uid="{00000000-0005-0000-0000-000011010000}"/>
    <cellStyle name="F8" xfId="539" xr:uid="{00000000-0005-0000-0000-000012010000}"/>
    <cellStyle name="Followed Hyperlink" xfId="267" xr:uid="{00000000-0005-0000-0000-000013010000}"/>
    <cellStyle name="Followed Hyperlink 2" xfId="512" xr:uid="{00000000-0005-0000-0000-000014010000}"/>
    <cellStyle name="Good" xfId="268" xr:uid="{00000000-0005-0000-0000-000015010000}"/>
    <cellStyle name="Heading 1" xfId="36" xr:uid="{00000000-0005-0000-0000-000016010000}"/>
    <cellStyle name="Heading 1 2" xfId="269" xr:uid="{00000000-0005-0000-0000-000017010000}"/>
    <cellStyle name="Heading 1 3" xfId="617" xr:uid="{00000000-0005-0000-0000-000018010000}"/>
    <cellStyle name="Heading 2" xfId="37" xr:uid="{00000000-0005-0000-0000-000019010000}"/>
    <cellStyle name="Heading 2 2" xfId="270" xr:uid="{00000000-0005-0000-0000-00001A010000}"/>
    <cellStyle name="Heading 2 3" xfId="618" xr:uid="{00000000-0005-0000-0000-00001B010000}"/>
    <cellStyle name="Heading 3" xfId="38" xr:uid="{00000000-0005-0000-0000-00001C010000}"/>
    <cellStyle name="Heading 3 2" xfId="271" xr:uid="{00000000-0005-0000-0000-00001D010000}"/>
    <cellStyle name="Heading 3 3" xfId="619" xr:uid="{00000000-0005-0000-0000-00001E010000}"/>
    <cellStyle name="Heading 4" xfId="272" xr:uid="{00000000-0005-0000-0000-00001F010000}"/>
    <cellStyle name="Hipervínculo 2" xfId="273" xr:uid="{00000000-0005-0000-0000-000020010000}"/>
    <cellStyle name="Hipervínculo 2 2" xfId="620" xr:uid="{00000000-0005-0000-0000-000021010000}"/>
    <cellStyle name="Hipervínculo 3" xfId="612" xr:uid="{00000000-0005-0000-0000-000022010000}"/>
    <cellStyle name="Hipervínculo visitado 2" xfId="274" xr:uid="{00000000-0005-0000-0000-000023010000}"/>
    <cellStyle name="Hyperlink" xfId="275" xr:uid="{00000000-0005-0000-0000-000024010000}"/>
    <cellStyle name="Hyperlink 2" xfId="276" xr:uid="{00000000-0005-0000-0000-000025010000}"/>
    <cellStyle name="Hyperlink 2 2" xfId="610" xr:uid="{00000000-0005-0000-0000-000026010000}"/>
    <cellStyle name="Incorrecto 2" xfId="277" xr:uid="{00000000-0005-0000-0000-000027010000}"/>
    <cellStyle name="Incorrecto 3" xfId="278" xr:uid="{00000000-0005-0000-0000-000028010000}"/>
    <cellStyle name="Incorrecto 4" xfId="279" xr:uid="{00000000-0005-0000-0000-000029010000}"/>
    <cellStyle name="Input" xfId="280" xr:uid="{00000000-0005-0000-0000-00002A010000}"/>
    <cellStyle name="Linked Cell" xfId="281" xr:uid="{00000000-0005-0000-0000-00002B010000}"/>
    <cellStyle name="Millares" xfId="1" builtinId="3"/>
    <cellStyle name="Millares [0] 2" xfId="518" xr:uid="{00000000-0005-0000-0000-00002D010000}"/>
    <cellStyle name="Millares 10" xfId="60" xr:uid="{00000000-0005-0000-0000-00002E010000}"/>
    <cellStyle name="Millares 10 2" xfId="282" xr:uid="{00000000-0005-0000-0000-00002F010000}"/>
    <cellStyle name="Millares 10 2 2" xfId="623" xr:uid="{00000000-0005-0000-0000-000030010000}"/>
    <cellStyle name="Millares 10 3" xfId="635" xr:uid="{00000000-0005-0000-0000-000031010000}"/>
    <cellStyle name="Millares 10 4" xfId="599" xr:uid="{00000000-0005-0000-0000-000032010000}"/>
    <cellStyle name="Millares 11" xfId="283" xr:uid="{00000000-0005-0000-0000-000033010000}"/>
    <cellStyle name="Millares 11 2" xfId="284" xr:uid="{00000000-0005-0000-0000-000034010000}"/>
    <cellStyle name="Millares 12" xfId="285" xr:uid="{00000000-0005-0000-0000-000035010000}"/>
    <cellStyle name="Millares 12 2" xfId="286" xr:uid="{00000000-0005-0000-0000-000036010000}"/>
    <cellStyle name="Millares 12 2 2" xfId="540" xr:uid="{00000000-0005-0000-0000-000037010000}"/>
    <cellStyle name="Millares 12 3" xfId="287" xr:uid="{00000000-0005-0000-0000-000038010000}"/>
    <cellStyle name="Millares 13" xfId="288" xr:uid="{00000000-0005-0000-0000-000039010000}"/>
    <cellStyle name="Millares 13 2" xfId="289" xr:uid="{00000000-0005-0000-0000-00003A010000}"/>
    <cellStyle name="Millares 14" xfId="290" xr:uid="{00000000-0005-0000-0000-00003B010000}"/>
    <cellStyle name="Millares 15" xfId="291" xr:uid="{00000000-0005-0000-0000-00003C010000}"/>
    <cellStyle name="Millares 16" xfId="292" xr:uid="{00000000-0005-0000-0000-00003D010000}"/>
    <cellStyle name="Millares 17" xfId="293" xr:uid="{00000000-0005-0000-0000-00003E010000}"/>
    <cellStyle name="Millares 18" xfId="541" xr:uid="{00000000-0005-0000-0000-00003F010000}"/>
    <cellStyle name="Millares 19" xfId="542" xr:uid="{00000000-0005-0000-0000-000040010000}"/>
    <cellStyle name="Millares 19 2" xfId="634" xr:uid="{00000000-0005-0000-0000-000041010000}"/>
    <cellStyle name="Millares 2" xfId="39" xr:uid="{00000000-0005-0000-0000-000042010000}"/>
    <cellStyle name="Millares 2 10" xfId="294" xr:uid="{00000000-0005-0000-0000-000043010000}"/>
    <cellStyle name="Millares 2 10 2 2" xfId="624" xr:uid="{00000000-0005-0000-0000-000044010000}"/>
    <cellStyle name="Millares 2 2" xfId="57" xr:uid="{00000000-0005-0000-0000-000045010000}"/>
    <cellStyle name="Millares 2 2 2" xfId="295" xr:uid="{00000000-0005-0000-0000-000046010000}"/>
    <cellStyle name="Millares 2 2 2 2" xfId="296" xr:uid="{00000000-0005-0000-0000-000047010000}"/>
    <cellStyle name="Millares 2 2 2 2 2" xfId="506" xr:uid="{00000000-0005-0000-0000-000048010000}"/>
    <cellStyle name="Millares 2 2 2 3" xfId="636" xr:uid="{00000000-0005-0000-0000-000049010000}"/>
    <cellStyle name="Millares 2 2 3" xfId="297" xr:uid="{00000000-0005-0000-0000-00004A010000}"/>
    <cellStyle name="Millares 2 2 4" xfId="298" xr:uid="{00000000-0005-0000-0000-00004B010000}"/>
    <cellStyle name="Millares 2 2 5" xfId="601" xr:uid="{00000000-0005-0000-0000-00004C010000}"/>
    <cellStyle name="Millares 2 3" xfId="55" xr:uid="{00000000-0005-0000-0000-00004D010000}"/>
    <cellStyle name="Millares 2 3 2" xfId="299" xr:uid="{00000000-0005-0000-0000-00004E010000}"/>
    <cellStyle name="Millares 2 3 3" xfId="487" xr:uid="{00000000-0005-0000-0000-00004F010000}"/>
    <cellStyle name="Millares 2 4" xfId="53" xr:uid="{00000000-0005-0000-0000-000050010000}"/>
    <cellStyle name="Millares 2 4 2" xfId="505" xr:uid="{00000000-0005-0000-0000-000051010000}"/>
    <cellStyle name="Millares 2 5" xfId="300" xr:uid="{00000000-0005-0000-0000-000052010000}"/>
    <cellStyle name="Millares 2_ANALISIS COSTOS PORTICOS GRAN TECHO" xfId="301" xr:uid="{00000000-0005-0000-0000-000053010000}"/>
    <cellStyle name="Millares 20" xfId="597" xr:uid="{00000000-0005-0000-0000-000054010000}"/>
    <cellStyle name="Millares 21" xfId="609" xr:uid="{00000000-0005-0000-0000-000055010000}"/>
    <cellStyle name="Millares 22" xfId="608" xr:uid="{00000000-0005-0000-0000-000056010000}"/>
    <cellStyle name="Millares 23" xfId="501" xr:uid="{00000000-0005-0000-0000-000057010000}"/>
    <cellStyle name="Millares 24" xfId="626" xr:uid="{00000000-0005-0000-0000-000058010000}"/>
    <cellStyle name="Millares 25" xfId="641" xr:uid="{00000000-0005-0000-0000-000059010000}"/>
    <cellStyle name="Millares 3" xfId="40" xr:uid="{00000000-0005-0000-0000-00005A010000}"/>
    <cellStyle name="Millares 3 2" xfId="302" xr:uid="{00000000-0005-0000-0000-00005B010000}"/>
    <cellStyle name="Millares 3 2 2" xfId="5" xr:uid="{00000000-0005-0000-0000-00005C010000}"/>
    <cellStyle name="Millares 3 2 2 2" xfId="303" xr:uid="{00000000-0005-0000-0000-00005D010000}"/>
    <cellStyle name="Millares 3 2 3" xfId="304" xr:uid="{00000000-0005-0000-0000-00005E010000}"/>
    <cellStyle name="Millares 3 2 4" xfId="305" xr:uid="{00000000-0005-0000-0000-00005F010000}"/>
    <cellStyle name="Millares 3 2 5" xfId="306" xr:uid="{00000000-0005-0000-0000-000060010000}"/>
    <cellStyle name="Millares 3 2 6" xfId="307" xr:uid="{00000000-0005-0000-0000-000061010000}"/>
    <cellStyle name="Millares 3 2 7" xfId="580" xr:uid="{00000000-0005-0000-0000-000062010000}"/>
    <cellStyle name="Millares 3 2 8" xfId="603" xr:uid="{00000000-0005-0000-0000-000063010000}"/>
    <cellStyle name="Millares 3 3" xfId="308" xr:uid="{00000000-0005-0000-0000-000064010000}"/>
    <cellStyle name="Millares 3 3 2" xfId="543" xr:uid="{00000000-0005-0000-0000-000065010000}"/>
    <cellStyle name="Millares 3 4" xfId="309" xr:uid="{00000000-0005-0000-0000-000066010000}"/>
    <cellStyle name="Millares 3 5" xfId="488" xr:uid="{00000000-0005-0000-0000-000067010000}"/>
    <cellStyle name="Millares 3 6" xfId="578" xr:uid="{00000000-0005-0000-0000-000068010000}"/>
    <cellStyle name="Millares 3_DESGLOSE_DE_PORTICOS_METALICOS_UASD_BONAO_ENV" xfId="310" xr:uid="{00000000-0005-0000-0000-000069010000}"/>
    <cellStyle name="Millares 4" xfId="41" xr:uid="{00000000-0005-0000-0000-00006A010000}"/>
    <cellStyle name="Millares 4 2" xfId="311" xr:uid="{00000000-0005-0000-0000-00006B010000}"/>
    <cellStyle name="Millares 4 2 2" xfId="544" xr:uid="{00000000-0005-0000-0000-00006C010000}"/>
    <cellStyle name="Millares 4 3" xfId="312" xr:uid="{00000000-0005-0000-0000-00006D010000}"/>
    <cellStyle name="Millares 4 3 2" xfId="545" xr:uid="{00000000-0005-0000-0000-00006E010000}"/>
    <cellStyle name="Millares 4 4" xfId="313" xr:uid="{00000000-0005-0000-0000-00006F010000}"/>
    <cellStyle name="Millares 4 5" xfId="546" xr:uid="{00000000-0005-0000-0000-000070010000}"/>
    <cellStyle name="Millares 4 6" xfId="586" xr:uid="{00000000-0005-0000-0000-000071010000}"/>
    <cellStyle name="Millares 4_Presupuesto Construccion edificio oficina gubernamentales de san juan" xfId="314" xr:uid="{00000000-0005-0000-0000-000072010000}"/>
    <cellStyle name="Millares 5" xfId="315" xr:uid="{00000000-0005-0000-0000-000073010000}"/>
    <cellStyle name="Millares 5 2" xfId="316" xr:uid="{00000000-0005-0000-0000-000074010000}"/>
    <cellStyle name="Millares 5 2 2" xfId="317" xr:uid="{00000000-0005-0000-0000-000075010000}"/>
    <cellStyle name="Millares 5 3" xfId="318" xr:uid="{00000000-0005-0000-0000-000076010000}"/>
    <cellStyle name="Millares 5 4" xfId="319" xr:uid="{00000000-0005-0000-0000-000077010000}"/>
    <cellStyle name="Millares 5 5" xfId="320" xr:uid="{00000000-0005-0000-0000-000078010000}"/>
    <cellStyle name="Millares 6" xfId="321" xr:uid="{00000000-0005-0000-0000-000079010000}"/>
    <cellStyle name="Millares 6 2" xfId="322" xr:uid="{00000000-0005-0000-0000-00007A010000}"/>
    <cellStyle name="Millares 6 2 2" xfId="509" xr:uid="{00000000-0005-0000-0000-00007B010000}"/>
    <cellStyle name="Millares 6 3" xfId="508" xr:uid="{00000000-0005-0000-0000-00007C010000}"/>
    <cellStyle name="Millares 7" xfId="61" xr:uid="{00000000-0005-0000-0000-00007D010000}"/>
    <cellStyle name="Millares 7 2" xfId="62" xr:uid="{00000000-0005-0000-0000-00007E010000}"/>
    <cellStyle name="Millares 7 2 2" xfId="547" xr:uid="{00000000-0005-0000-0000-00007F010000}"/>
    <cellStyle name="Millares 7 2 2 2" xfId="548" xr:uid="{00000000-0005-0000-0000-000080010000}"/>
    <cellStyle name="Millares 7 2 3" xfId="549" xr:uid="{00000000-0005-0000-0000-000081010000}"/>
    <cellStyle name="Millares 7 2 4" xfId="323" xr:uid="{00000000-0005-0000-0000-000082010000}"/>
    <cellStyle name="Millares 7 2 5" xfId="550" xr:uid="{00000000-0005-0000-0000-000083010000}"/>
    <cellStyle name="Millares 7 2 6" xfId="551" xr:uid="{00000000-0005-0000-0000-000084010000}"/>
    <cellStyle name="Millares 7 2 7" xfId="552" xr:uid="{00000000-0005-0000-0000-000085010000}"/>
    <cellStyle name="Millares 7 2 8" xfId="553" xr:uid="{00000000-0005-0000-0000-000086010000}"/>
    <cellStyle name="Millares 7 2 9" xfId="554" xr:uid="{00000000-0005-0000-0000-000087010000}"/>
    <cellStyle name="Millares 7 3" xfId="324" xr:uid="{00000000-0005-0000-0000-000088010000}"/>
    <cellStyle name="Millares 8" xfId="325" xr:uid="{00000000-0005-0000-0000-000089010000}"/>
    <cellStyle name="Millares 8 2" xfId="326" xr:uid="{00000000-0005-0000-0000-00008A010000}"/>
    <cellStyle name="Millares 8 2 2" xfId="327" xr:uid="{00000000-0005-0000-0000-00008B010000}"/>
    <cellStyle name="Millares 8 3" xfId="328" xr:uid="{00000000-0005-0000-0000-00008C010000}"/>
    <cellStyle name="Millares 8 4" xfId="598" xr:uid="{00000000-0005-0000-0000-00008D010000}"/>
    <cellStyle name="Millares 9" xfId="63" xr:uid="{00000000-0005-0000-0000-00008E010000}"/>
    <cellStyle name="Millares 9 2" xfId="329" xr:uid="{00000000-0005-0000-0000-00008F010000}"/>
    <cellStyle name="Millares 9 2 2" xfId="330" xr:uid="{00000000-0005-0000-0000-000090010000}"/>
    <cellStyle name="Millares 9 2 3" xfId="331" xr:uid="{00000000-0005-0000-0000-000091010000}"/>
    <cellStyle name="Millares 9 2 4" xfId="332" xr:uid="{00000000-0005-0000-0000-000092010000}"/>
    <cellStyle name="Millares 9 3" xfId="333" xr:uid="{00000000-0005-0000-0000-000093010000}"/>
    <cellStyle name="Moneda" xfId="499" builtinId="4"/>
    <cellStyle name="Moneda [0] 2" xfId="334" xr:uid="{00000000-0005-0000-0000-00009A010000}"/>
    <cellStyle name="Moneda 10" xfId="335" xr:uid="{00000000-0005-0000-0000-00009B010000}"/>
    <cellStyle name="Moneda 11" xfId="633" xr:uid="{00000000-0005-0000-0000-00009C010000}"/>
    <cellStyle name="Moneda 13" xfId="502" xr:uid="{00000000-0005-0000-0000-00009D010000}"/>
    <cellStyle name="Moneda 2" xfId="42" xr:uid="{00000000-0005-0000-0000-00009E010000}"/>
    <cellStyle name="Moneda 2 2" xfId="43" xr:uid="{00000000-0005-0000-0000-00009F010000}"/>
    <cellStyle name="Moneda 2 2 2" xfId="7" xr:uid="{00000000-0005-0000-0000-0000A0010000}"/>
    <cellStyle name="Moneda 2 2 2 2" xfId="336" xr:uid="{00000000-0005-0000-0000-0000A1010000}"/>
    <cellStyle name="Moneda 2 2 2 3" xfId="337" xr:uid="{00000000-0005-0000-0000-0000A2010000}"/>
    <cellStyle name="Moneda 2 2 2 4" xfId="338" xr:uid="{00000000-0005-0000-0000-0000A3010000}"/>
    <cellStyle name="Moneda 2 2 2 5" xfId="591" xr:uid="{00000000-0005-0000-0000-0000A4010000}"/>
    <cellStyle name="Moneda 2 2 3" xfId="339" xr:uid="{00000000-0005-0000-0000-0000A5010000}"/>
    <cellStyle name="Moneda 2 2 3 2" xfId="340" xr:uid="{00000000-0005-0000-0000-0000A6010000}"/>
    <cellStyle name="Moneda 2 2 4" xfId="341" xr:uid="{00000000-0005-0000-0000-0000A7010000}"/>
    <cellStyle name="Moneda 2 2 5" xfId="342" xr:uid="{00000000-0005-0000-0000-0000A8010000}"/>
    <cellStyle name="Moneda 2 2 6" xfId="343" xr:uid="{00000000-0005-0000-0000-0000A9010000}"/>
    <cellStyle name="Moneda 2 2 7" xfId="483" xr:uid="{00000000-0005-0000-0000-0000AA010000}"/>
    <cellStyle name="Moneda 2 2 8" xfId="625" xr:uid="{00000000-0005-0000-0000-0000AB010000}"/>
    <cellStyle name="Moneda 2 3" xfId="58" xr:uid="{00000000-0005-0000-0000-0000AC010000}"/>
    <cellStyle name="Moneda 2 4" xfId="344" xr:uid="{00000000-0005-0000-0000-0000AD010000}"/>
    <cellStyle name="Moneda 2 5" xfId="489" xr:uid="{00000000-0005-0000-0000-0000AE010000}"/>
    <cellStyle name="Moneda 2 6" xfId="568" xr:uid="{00000000-0005-0000-0000-0000AF010000}"/>
    <cellStyle name="Moneda 2_ANALISIS COSTOS PORTICOS GRAN TECHO" xfId="345" xr:uid="{00000000-0005-0000-0000-0000B0010000}"/>
    <cellStyle name="Moneda 3" xfId="72" xr:uid="{00000000-0005-0000-0000-0000B1010000}"/>
    <cellStyle name="Moneda 3 2" xfId="346" xr:uid="{00000000-0005-0000-0000-0000B2010000}"/>
    <cellStyle name="Moneda 3 3" xfId="347" xr:uid="{00000000-0005-0000-0000-0000B3010000}"/>
    <cellStyle name="Moneda 3 4" xfId="490" xr:uid="{00000000-0005-0000-0000-0000B4010000}"/>
    <cellStyle name="Moneda 3 5" xfId="567" xr:uid="{00000000-0005-0000-0000-0000B5010000}"/>
    <cellStyle name="Moneda 4" xfId="348" xr:uid="{00000000-0005-0000-0000-0000B6010000}"/>
    <cellStyle name="Moneda 4 2" xfId="349" xr:uid="{00000000-0005-0000-0000-0000B7010000}"/>
    <cellStyle name="Moneda 4 3" xfId="491" xr:uid="{00000000-0005-0000-0000-0000B8010000}"/>
    <cellStyle name="Moneda 5" xfId="350" xr:uid="{00000000-0005-0000-0000-0000B9010000}"/>
    <cellStyle name="Moneda 5 2" xfId="351" xr:uid="{00000000-0005-0000-0000-0000BA010000}"/>
    <cellStyle name="Moneda 6" xfId="352" xr:uid="{00000000-0005-0000-0000-0000BB010000}"/>
    <cellStyle name="Moneda 6 2" xfId="555" xr:uid="{00000000-0005-0000-0000-0000BC010000}"/>
    <cellStyle name="Moneda 7" xfId="353" xr:uid="{00000000-0005-0000-0000-0000BD010000}"/>
    <cellStyle name="Moneda 7 2" xfId="3" xr:uid="{00000000-0005-0000-0000-0000BE010000}"/>
    <cellStyle name="Moneda 7 3" xfId="585" xr:uid="{00000000-0005-0000-0000-0000BF010000}"/>
    <cellStyle name="Moneda 8" xfId="354" xr:uid="{00000000-0005-0000-0000-0000C0010000}"/>
    <cellStyle name="Moneda 9" xfId="355" xr:uid="{00000000-0005-0000-0000-0000C1010000}"/>
    <cellStyle name="Neutral 2" xfId="356" xr:uid="{00000000-0005-0000-0000-0000C2010000}"/>
    <cellStyle name="Neutral 3" xfId="357" xr:uid="{00000000-0005-0000-0000-0000C3010000}"/>
    <cellStyle name="Neutral 4" xfId="358" xr:uid="{00000000-0005-0000-0000-0000C4010000}"/>
    <cellStyle name="No-definido" xfId="519" xr:uid="{00000000-0005-0000-0000-0000C5010000}"/>
    <cellStyle name="Normal" xfId="0" builtinId="0"/>
    <cellStyle name="Normal - Style1" xfId="44" xr:uid="{00000000-0005-0000-0000-0000C7010000}"/>
    <cellStyle name="Normal 10" xfId="359" xr:uid="{00000000-0005-0000-0000-0000C8010000}"/>
    <cellStyle name="Normal 10 2" xfId="64" xr:uid="{00000000-0005-0000-0000-0000C9010000}"/>
    <cellStyle name="Normal 10 21" xfId="637" xr:uid="{00000000-0005-0000-0000-0000CA010000}"/>
    <cellStyle name="Normal 10 3" xfId="507" xr:uid="{00000000-0005-0000-0000-0000CB010000}"/>
    <cellStyle name="Normal 11" xfId="360" xr:uid="{00000000-0005-0000-0000-0000CC010000}"/>
    <cellStyle name="Normal 12" xfId="361" xr:uid="{00000000-0005-0000-0000-0000CD010000}"/>
    <cellStyle name="Normal 13" xfId="362" xr:uid="{00000000-0005-0000-0000-0000CE010000}"/>
    <cellStyle name="Normal 14" xfId="363" xr:uid="{00000000-0005-0000-0000-0000CF010000}"/>
    <cellStyle name="Normal 14 2" xfId="492" xr:uid="{00000000-0005-0000-0000-0000D0010000}"/>
    <cellStyle name="Normal 15" xfId="364" xr:uid="{00000000-0005-0000-0000-0000D1010000}"/>
    <cellStyle name="Normal 16" xfId="365" xr:uid="{00000000-0005-0000-0000-0000D2010000}"/>
    <cellStyle name="Normal 17" xfId="366" xr:uid="{00000000-0005-0000-0000-0000D3010000}"/>
    <cellStyle name="Normal 18" xfId="367" xr:uid="{00000000-0005-0000-0000-0000D4010000}"/>
    <cellStyle name="Normal 19" xfId="368" xr:uid="{00000000-0005-0000-0000-0000D5010000}"/>
    <cellStyle name="Normal 19 2" xfId="569" xr:uid="{00000000-0005-0000-0000-0000D6010000}"/>
    <cellStyle name="Normal 2" xfId="45" xr:uid="{00000000-0005-0000-0000-0000D7010000}"/>
    <cellStyle name="Normal 2 10" xfId="570" xr:uid="{00000000-0005-0000-0000-0000D8010000}"/>
    <cellStyle name="Normal 2 2" xfId="46" xr:uid="{00000000-0005-0000-0000-0000D9010000}"/>
    <cellStyle name="Normal 2 2 2" xfId="2" xr:uid="{00000000-0005-0000-0000-0000DA010000}"/>
    <cellStyle name="Normal 2 2 2 2" xfId="369" xr:uid="{00000000-0005-0000-0000-0000DB010000}"/>
    <cellStyle name="Normal 2 2 2 2 2" xfId="638" xr:uid="{00000000-0005-0000-0000-0000DC010000}"/>
    <cellStyle name="Normal 2 2 3" xfId="592" xr:uid="{00000000-0005-0000-0000-0000DD010000}"/>
    <cellStyle name="Normal 2 3" xfId="47" xr:uid="{00000000-0005-0000-0000-0000DE010000}"/>
    <cellStyle name="Normal 2 3 2" xfId="370" xr:uid="{00000000-0005-0000-0000-0000DF010000}"/>
    <cellStyle name="Normal 2 3 3" xfId="504" xr:uid="{00000000-0005-0000-0000-0000E0010000}"/>
    <cellStyle name="Normal 2 3 4" xfId="594" xr:uid="{00000000-0005-0000-0000-0000E1010000}"/>
    <cellStyle name="Normal 2 3_Presupuesto Construccion Parqueo edificio comedor UASD, JULIO 2011" xfId="69" xr:uid="{00000000-0005-0000-0000-0000E2010000}"/>
    <cellStyle name="Normal 2 4" xfId="54" xr:uid="{00000000-0005-0000-0000-0000E3010000}"/>
    <cellStyle name="Normal 2 4 2" xfId="556" xr:uid="{00000000-0005-0000-0000-0000E4010000}"/>
    <cellStyle name="Normal 2 4 3" xfId="371" xr:uid="{00000000-0005-0000-0000-0000E5010000}"/>
    <cellStyle name="Normal 2 5" xfId="372" xr:uid="{00000000-0005-0000-0000-0000E6010000}"/>
    <cellStyle name="Normal 2 6" xfId="514" xr:uid="{00000000-0005-0000-0000-0000E7010000}"/>
    <cellStyle name="Normal 2_Adicional No. 1  Edificio Biblioteca y Verja y parqueos  Universidad ITECO" xfId="373" xr:uid="{00000000-0005-0000-0000-0000E8010000}"/>
    <cellStyle name="Normal 20" xfId="374" xr:uid="{00000000-0005-0000-0000-0000E9010000}"/>
    <cellStyle name="Normal 21" xfId="375" xr:uid="{00000000-0005-0000-0000-0000EA010000}"/>
    <cellStyle name="Normal 22" xfId="376" xr:uid="{00000000-0005-0000-0000-0000EB010000}"/>
    <cellStyle name="Normal 23" xfId="65" xr:uid="{00000000-0005-0000-0000-0000EC010000}"/>
    <cellStyle name="Normal 24" xfId="377" xr:uid="{00000000-0005-0000-0000-0000ED010000}"/>
    <cellStyle name="Normal 24 2" xfId="557" xr:uid="{00000000-0005-0000-0000-0000EE010000}"/>
    <cellStyle name="Normal 25" xfId="378" xr:uid="{00000000-0005-0000-0000-0000EF010000}"/>
    <cellStyle name="Normal 26" xfId="379" xr:uid="{00000000-0005-0000-0000-0000F0010000}"/>
    <cellStyle name="Normal 27" xfId="380" xr:uid="{00000000-0005-0000-0000-0000F1010000}"/>
    <cellStyle name="Normal 27 2" xfId="600" xr:uid="{00000000-0005-0000-0000-0000F2010000}"/>
    <cellStyle name="Normal 27 3" xfId="639" xr:uid="{00000000-0005-0000-0000-0000F3010000}"/>
    <cellStyle name="Normal 28" xfId="482" xr:uid="{00000000-0005-0000-0000-0000F4010000}"/>
    <cellStyle name="Normal 29" xfId="497" xr:uid="{00000000-0005-0000-0000-0000F5010000}"/>
    <cellStyle name="Normal 3" xfId="6" xr:uid="{00000000-0005-0000-0000-0000F6010000}"/>
    <cellStyle name="Normal 3 10" xfId="381" xr:uid="{00000000-0005-0000-0000-0000F7010000}"/>
    <cellStyle name="Normal 3 2" xfId="56" xr:uid="{00000000-0005-0000-0000-0000F8010000}"/>
    <cellStyle name="Normal 3 2 2" xfId="382" xr:uid="{00000000-0005-0000-0000-0000F9010000}"/>
    <cellStyle name="Normal 3 2 3" xfId="383" xr:uid="{00000000-0005-0000-0000-0000FA010000}"/>
    <cellStyle name="Normal 3 2 4" xfId="493" xr:uid="{00000000-0005-0000-0000-0000FB010000}"/>
    <cellStyle name="Normal 3 3" xfId="384" xr:uid="{00000000-0005-0000-0000-0000FC010000}"/>
    <cellStyle name="Normal 3 3 2" xfId="70" xr:uid="{00000000-0005-0000-0000-0000FD010000}"/>
    <cellStyle name="Normal 3 3 3" xfId="588" xr:uid="{00000000-0005-0000-0000-0000FE010000}"/>
    <cellStyle name="Normal 3 4" xfId="558" xr:uid="{00000000-0005-0000-0000-0000FF010000}"/>
    <cellStyle name="Normal 3 5" xfId="566" xr:uid="{00000000-0005-0000-0000-000000020000}"/>
    <cellStyle name="Normal 3 7" xfId="500" xr:uid="{00000000-0005-0000-0000-000001020000}"/>
    <cellStyle name="Normal 3_PRESUPTO CALLES DEL MUNIC. DE GUERRA" xfId="4" xr:uid="{00000000-0005-0000-0000-000002020000}"/>
    <cellStyle name="Normal 30" xfId="503" xr:uid="{00000000-0005-0000-0000-000003020000}"/>
    <cellStyle name="Normal 31" xfId="385" xr:uid="{00000000-0005-0000-0000-000004020000}"/>
    <cellStyle name="Normal 32" xfId="513" xr:uid="{00000000-0005-0000-0000-000005020000}"/>
    <cellStyle name="Normal 33" xfId="572" xr:uid="{00000000-0005-0000-0000-000006020000}"/>
    <cellStyle name="Normal 34" xfId="581" xr:uid="{00000000-0005-0000-0000-000007020000}"/>
    <cellStyle name="Normal 35" xfId="629" xr:uid="{00000000-0005-0000-0000-000008020000}"/>
    <cellStyle name="Normal 36" xfId="632" xr:uid="{00000000-0005-0000-0000-000009020000}"/>
    <cellStyle name="Normal 37" xfId="644" xr:uid="{00000000-0005-0000-0000-00000A020000}"/>
    <cellStyle name="Normal 4" xfId="48" xr:uid="{00000000-0005-0000-0000-00000B020000}"/>
    <cellStyle name="Normal 4 10" xfId="386" xr:uid="{00000000-0005-0000-0000-00000C020000}"/>
    <cellStyle name="Normal 4 11" xfId="387" xr:uid="{00000000-0005-0000-0000-00000D020000}"/>
    <cellStyle name="Normal 4 12" xfId="388" xr:uid="{00000000-0005-0000-0000-00000E020000}"/>
    <cellStyle name="Normal 4 13" xfId="389" xr:uid="{00000000-0005-0000-0000-00000F020000}"/>
    <cellStyle name="Normal 4 14" xfId="390" xr:uid="{00000000-0005-0000-0000-000010020000}"/>
    <cellStyle name="Normal 4 2" xfId="391" xr:uid="{00000000-0005-0000-0000-000011020000}"/>
    <cellStyle name="Normal 4 3" xfId="392" xr:uid="{00000000-0005-0000-0000-000012020000}"/>
    <cellStyle name="Normal 4 3 2" xfId="559" xr:uid="{00000000-0005-0000-0000-000013020000}"/>
    <cellStyle name="Normal 4 4" xfId="393" xr:uid="{00000000-0005-0000-0000-000014020000}"/>
    <cellStyle name="Normal 4 5" xfId="394" xr:uid="{00000000-0005-0000-0000-000015020000}"/>
    <cellStyle name="Normal 4 6" xfId="395" xr:uid="{00000000-0005-0000-0000-000016020000}"/>
    <cellStyle name="Normal 4 7" xfId="396" xr:uid="{00000000-0005-0000-0000-000017020000}"/>
    <cellStyle name="Normal 4 8" xfId="397" xr:uid="{00000000-0005-0000-0000-000018020000}"/>
    <cellStyle name="Normal 4 9" xfId="398" xr:uid="{00000000-0005-0000-0000-000019020000}"/>
    <cellStyle name="Normal 4_Administration_Building_-_Lista_de_Partidas_y_Cantidades_-_(PVDC-004)_REVC mod" xfId="399" xr:uid="{00000000-0005-0000-0000-00001A020000}"/>
    <cellStyle name="Normal 5" xfId="400" xr:uid="{00000000-0005-0000-0000-00001B020000}"/>
    <cellStyle name="Normal 5 10" xfId="401" xr:uid="{00000000-0005-0000-0000-00001C020000}"/>
    <cellStyle name="Normal 5 11" xfId="402" xr:uid="{00000000-0005-0000-0000-00001D020000}"/>
    <cellStyle name="Normal 5 12" xfId="403" xr:uid="{00000000-0005-0000-0000-00001E020000}"/>
    <cellStyle name="Normal 5 13" xfId="404" xr:uid="{00000000-0005-0000-0000-00001F020000}"/>
    <cellStyle name="Normal 5 14" xfId="405" xr:uid="{00000000-0005-0000-0000-000020020000}"/>
    <cellStyle name="Normal 5 15" xfId="627" xr:uid="{00000000-0005-0000-0000-000021020000}"/>
    <cellStyle name="Normal 5 2" xfId="406" xr:uid="{00000000-0005-0000-0000-000022020000}"/>
    <cellStyle name="Normal 5 3" xfId="407" xr:uid="{00000000-0005-0000-0000-000023020000}"/>
    <cellStyle name="Normal 5 4" xfId="408" xr:uid="{00000000-0005-0000-0000-000024020000}"/>
    <cellStyle name="Normal 5 5" xfId="409" xr:uid="{00000000-0005-0000-0000-000025020000}"/>
    <cellStyle name="Normal 5 6" xfId="410" xr:uid="{00000000-0005-0000-0000-000026020000}"/>
    <cellStyle name="Normal 5 7" xfId="411" xr:uid="{00000000-0005-0000-0000-000027020000}"/>
    <cellStyle name="Normal 5 8" xfId="412" xr:uid="{00000000-0005-0000-0000-000028020000}"/>
    <cellStyle name="Normal 5 9" xfId="413" xr:uid="{00000000-0005-0000-0000-000029020000}"/>
    <cellStyle name="Normal 5_Administration_Building_-_Lista_de_Partidas_y_Cantidades_-_(PVDC-004)_REVC mod" xfId="414" xr:uid="{00000000-0005-0000-0000-00002A020000}"/>
    <cellStyle name="Normal 6" xfId="66" xr:uid="{00000000-0005-0000-0000-00002B020000}"/>
    <cellStyle name="Normal 6 2" xfId="415" xr:uid="{00000000-0005-0000-0000-00002C020000}"/>
    <cellStyle name="Normal 6 2 2" xfId="640" xr:uid="{00000000-0005-0000-0000-00002D020000}"/>
    <cellStyle name="Normal 6 3" xfId="494" xr:uid="{00000000-0005-0000-0000-00002E020000}"/>
    <cellStyle name="Normal 6_CUB 4 (GARAOL)PROCESO" xfId="416" xr:uid="{00000000-0005-0000-0000-00002F020000}"/>
    <cellStyle name="Normal 7" xfId="417" xr:uid="{00000000-0005-0000-0000-000030020000}"/>
    <cellStyle name="Normal 7 2" xfId="560" xr:uid="{00000000-0005-0000-0000-000031020000}"/>
    <cellStyle name="Normal 8" xfId="418" xr:uid="{00000000-0005-0000-0000-000032020000}"/>
    <cellStyle name="Normal 8 2" xfId="495" xr:uid="{00000000-0005-0000-0000-000033020000}"/>
    <cellStyle name="Normal 9" xfId="419" xr:uid="{00000000-0005-0000-0000-000034020000}"/>
    <cellStyle name="Normal_CUBICACION 1ERA Y FINAL CALLE LAS CARRERAS 2DA. ETAPA." xfId="642" xr:uid="{00000000-0005-0000-0000-000038020000}"/>
    <cellStyle name="Normal_CUBICACION DE MENDEZ" xfId="643" xr:uid="{00000000-0005-0000-0000-000039020000}"/>
    <cellStyle name="Notas 2" xfId="420" xr:uid="{00000000-0005-0000-0000-000040020000}"/>
    <cellStyle name="Notas 3" xfId="421" xr:uid="{00000000-0005-0000-0000-000041020000}"/>
    <cellStyle name="Notas 4" xfId="422" xr:uid="{00000000-0005-0000-0000-000042020000}"/>
    <cellStyle name="Note" xfId="423" xr:uid="{00000000-0005-0000-0000-000043020000}"/>
    <cellStyle name="Note 2" xfId="561" xr:uid="{00000000-0005-0000-0000-000044020000}"/>
    <cellStyle name="Output" xfId="49" xr:uid="{00000000-0005-0000-0000-000045020000}"/>
    <cellStyle name="Output 2" xfId="424" xr:uid="{00000000-0005-0000-0000-000046020000}"/>
    <cellStyle name="Output 3" xfId="622" xr:uid="{00000000-0005-0000-0000-000047020000}"/>
    <cellStyle name="Partida" xfId="520" xr:uid="{00000000-0005-0000-0000-000048020000}"/>
    <cellStyle name="Percent 2" xfId="71" xr:uid="{00000000-0005-0000-0000-000049020000}"/>
    <cellStyle name="Percent 2 2" xfId="425" xr:uid="{00000000-0005-0000-0000-00004A020000}"/>
    <cellStyle name="Percent 2 3" xfId="562" xr:uid="{00000000-0005-0000-0000-00004B020000}"/>
    <cellStyle name="Percent 2 4" xfId="595" xr:uid="{00000000-0005-0000-0000-00004C020000}"/>
    <cellStyle name="Percent 3" xfId="426" xr:uid="{00000000-0005-0000-0000-00004D020000}"/>
    <cellStyle name="Percent 3 2" xfId="427" xr:uid="{00000000-0005-0000-0000-00004E020000}"/>
    <cellStyle name="Percent 4" xfId="563" xr:uid="{00000000-0005-0000-0000-00004F020000}"/>
    <cellStyle name="Porcentaje 2" xfId="428" xr:uid="{00000000-0005-0000-0000-000050020000}"/>
    <cellStyle name="Porcentaje 2 2" xfId="571" xr:uid="{00000000-0005-0000-0000-000051020000}"/>
    <cellStyle name="Porcentual 10" xfId="564" xr:uid="{00000000-0005-0000-0000-000052020000}"/>
    <cellStyle name="Porcentual 2" xfId="50" xr:uid="{00000000-0005-0000-0000-000053020000}"/>
    <cellStyle name="Porcentual 2 2" xfId="429" xr:uid="{00000000-0005-0000-0000-000054020000}"/>
    <cellStyle name="Porcentual 2 2 2" xfId="430" xr:uid="{00000000-0005-0000-0000-000055020000}"/>
    <cellStyle name="Porcentual 2 3" xfId="431" xr:uid="{00000000-0005-0000-0000-000056020000}"/>
    <cellStyle name="Porcentual 2 4" xfId="432" xr:uid="{00000000-0005-0000-0000-000057020000}"/>
    <cellStyle name="Porcentual 2_ANALISIS COSTOS PORTICOS GRAN TECHO" xfId="433" xr:uid="{00000000-0005-0000-0000-000058020000}"/>
    <cellStyle name="Porcentual 3" xfId="67" xr:uid="{00000000-0005-0000-0000-000059020000}"/>
    <cellStyle name="Porcentual 3 10" xfId="434" xr:uid="{00000000-0005-0000-0000-00005A020000}"/>
    <cellStyle name="Porcentual 3 11" xfId="435" xr:uid="{00000000-0005-0000-0000-00005B020000}"/>
    <cellStyle name="Porcentual 3 12" xfId="436" xr:uid="{00000000-0005-0000-0000-00005C020000}"/>
    <cellStyle name="Porcentual 3 13" xfId="437" xr:uid="{00000000-0005-0000-0000-00005D020000}"/>
    <cellStyle name="Porcentual 3 14" xfId="438" xr:uid="{00000000-0005-0000-0000-00005E020000}"/>
    <cellStyle name="Porcentual 3 15" xfId="565" xr:uid="{00000000-0005-0000-0000-00005F020000}"/>
    <cellStyle name="Porcentual 3 2" xfId="439" xr:uid="{00000000-0005-0000-0000-000060020000}"/>
    <cellStyle name="Porcentual 3 3" xfId="440" xr:uid="{00000000-0005-0000-0000-000061020000}"/>
    <cellStyle name="Porcentual 3 4" xfId="441" xr:uid="{00000000-0005-0000-0000-000062020000}"/>
    <cellStyle name="Porcentual 3 5" xfId="442" xr:uid="{00000000-0005-0000-0000-000063020000}"/>
    <cellStyle name="Porcentual 3 6" xfId="443" xr:uid="{00000000-0005-0000-0000-000064020000}"/>
    <cellStyle name="Porcentual 3 7" xfId="444" xr:uid="{00000000-0005-0000-0000-000065020000}"/>
    <cellStyle name="Porcentual 3 8" xfId="445" xr:uid="{00000000-0005-0000-0000-000066020000}"/>
    <cellStyle name="Porcentual 3 9" xfId="446" xr:uid="{00000000-0005-0000-0000-000067020000}"/>
    <cellStyle name="Porcentual 4" xfId="68" xr:uid="{00000000-0005-0000-0000-000068020000}"/>
    <cellStyle name="Porcentual 4 2" xfId="496" xr:uid="{00000000-0005-0000-0000-000069020000}"/>
    <cellStyle name="Porcentual 5" xfId="447" xr:uid="{00000000-0005-0000-0000-00006A020000}"/>
    <cellStyle name="Porcentual 5 2" xfId="448" xr:uid="{00000000-0005-0000-0000-00006B020000}"/>
    <cellStyle name="Porcentual 5 2 2" xfId="449" xr:uid="{00000000-0005-0000-0000-00006C020000}"/>
    <cellStyle name="Porcentual 6" xfId="450" xr:uid="{00000000-0005-0000-0000-00006D020000}"/>
    <cellStyle name="Porcentual 7" xfId="451" xr:uid="{00000000-0005-0000-0000-00006E020000}"/>
    <cellStyle name="Porcentual 8" xfId="452" xr:uid="{00000000-0005-0000-0000-00006F020000}"/>
    <cellStyle name="Porcentual 9" xfId="453" xr:uid="{00000000-0005-0000-0000-000070020000}"/>
    <cellStyle name="Salida 2" xfId="454" xr:uid="{00000000-0005-0000-0000-000071020000}"/>
    <cellStyle name="Salida 3" xfId="455" xr:uid="{00000000-0005-0000-0000-000072020000}"/>
    <cellStyle name="Salida 4" xfId="456" xr:uid="{00000000-0005-0000-0000-000073020000}"/>
    <cellStyle name="Sheet Title" xfId="457" xr:uid="{00000000-0005-0000-0000-000074020000}"/>
    <cellStyle name="Standard_Anpassen der Amortisation" xfId="521" xr:uid="{00000000-0005-0000-0000-000075020000}"/>
    <cellStyle name="Subpartida" xfId="522" xr:uid="{00000000-0005-0000-0000-000076020000}"/>
    <cellStyle name="Subtotal" xfId="523" xr:uid="{00000000-0005-0000-0000-000077020000}"/>
    <cellStyle name="Texto de advertencia 2" xfId="458" xr:uid="{00000000-0005-0000-0000-000078020000}"/>
    <cellStyle name="Texto de advertencia 3" xfId="459" xr:uid="{00000000-0005-0000-0000-000079020000}"/>
    <cellStyle name="Texto de advertencia 4" xfId="460" xr:uid="{00000000-0005-0000-0000-00007A020000}"/>
    <cellStyle name="Texto explicativo 2" xfId="461" xr:uid="{00000000-0005-0000-0000-00007B020000}"/>
    <cellStyle name="Texto explicativo 3" xfId="462" xr:uid="{00000000-0005-0000-0000-00007C020000}"/>
    <cellStyle name="Texto explicativo 4" xfId="463" xr:uid="{00000000-0005-0000-0000-00007D020000}"/>
    <cellStyle name="Title" xfId="51" xr:uid="{00000000-0005-0000-0000-00007E020000}"/>
    <cellStyle name="Title 2" xfId="464" xr:uid="{00000000-0005-0000-0000-00007F020000}"/>
    <cellStyle name="Título 1 2" xfId="465" xr:uid="{00000000-0005-0000-0000-000080020000}"/>
    <cellStyle name="Título 1 3" xfId="466" xr:uid="{00000000-0005-0000-0000-000081020000}"/>
    <cellStyle name="Título 1 4" xfId="467" xr:uid="{00000000-0005-0000-0000-000082020000}"/>
    <cellStyle name="Título 2 2" xfId="468" xr:uid="{00000000-0005-0000-0000-000083020000}"/>
    <cellStyle name="Título 2 3" xfId="469" xr:uid="{00000000-0005-0000-0000-000084020000}"/>
    <cellStyle name="Título 2 4" xfId="470" xr:uid="{00000000-0005-0000-0000-000085020000}"/>
    <cellStyle name="Título 3 2" xfId="471" xr:uid="{00000000-0005-0000-0000-000086020000}"/>
    <cellStyle name="Título 3 3" xfId="472" xr:uid="{00000000-0005-0000-0000-000087020000}"/>
    <cellStyle name="Título 3 4" xfId="473" xr:uid="{00000000-0005-0000-0000-000088020000}"/>
    <cellStyle name="Título 4" xfId="474" xr:uid="{00000000-0005-0000-0000-000089020000}"/>
    <cellStyle name="Título 5" xfId="475" xr:uid="{00000000-0005-0000-0000-00008A020000}"/>
    <cellStyle name="Título 6" xfId="476" xr:uid="{00000000-0005-0000-0000-00008B020000}"/>
    <cellStyle name="Título de hoja" xfId="477" xr:uid="{00000000-0005-0000-0000-00008C020000}"/>
    <cellStyle name="Total 2" xfId="478" xr:uid="{00000000-0005-0000-0000-00008D020000}"/>
    <cellStyle name="Total 3" xfId="479" xr:uid="{00000000-0005-0000-0000-00008E020000}"/>
    <cellStyle name="Total 4" xfId="480" xr:uid="{00000000-0005-0000-0000-00008F020000}"/>
    <cellStyle name="Währung" xfId="52" xr:uid="{00000000-0005-0000-0000-000090020000}"/>
    <cellStyle name="Währung [0]_Compiling Utility Macros" xfId="524" xr:uid="{00000000-0005-0000-0000-000091020000}"/>
    <cellStyle name="Währung_Compiling Utility Macros" xfId="525" xr:uid="{00000000-0005-0000-0000-000092020000}"/>
    <cellStyle name="Warning Text" xfId="481" xr:uid="{00000000-0005-0000-0000-00009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6" Type="http://schemas.openxmlformats.org/officeDocument/2006/relationships/externalLink" Target="externalLinks/externalLink12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sharedStrings" Target="sharedStrings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68" Type="http://schemas.microsoft.com/office/2017/10/relationships/person" Target="persons/person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266234</xdr:colOff>
      <xdr:row>0</xdr:row>
      <xdr:rowOff>51954</xdr:rowOff>
    </xdr:from>
    <xdr:to>
      <xdr:col>4</xdr:col>
      <xdr:colOff>121227</xdr:colOff>
      <xdr:row>4</xdr:row>
      <xdr:rowOff>353496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134" y="51954"/>
          <a:ext cx="1502818" cy="1825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802742</xdr:colOff>
      <xdr:row>0</xdr:row>
      <xdr:rowOff>244778</xdr:rowOff>
    </xdr:from>
    <xdr:to>
      <xdr:col>6</xdr:col>
      <xdr:colOff>1575958</xdr:colOff>
      <xdr:row>4</xdr:row>
      <xdr:rowOff>319439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167" y="244778"/>
          <a:ext cx="2097191" cy="1598661"/>
        </a:xfrm>
        <a:prstGeom prst="rect">
          <a:avLst/>
        </a:prstGeom>
      </xdr:spPr>
    </xdr:pic>
    <xdr:clientData/>
  </xdr:twoCellAnchor>
  <xdr:twoCellAnchor editAs="oneCell">
    <xdr:from>
      <xdr:col>0</xdr:col>
      <xdr:colOff>313766</xdr:colOff>
      <xdr:row>0</xdr:row>
      <xdr:rowOff>69272</xdr:rowOff>
    </xdr:from>
    <xdr:to>
      <xdr:col>1</xdr:col>
      <xdr:colOff>1541318</xdr:colOff>
      <xdr:row>4</xdr:row>
      <xdr:rowOff>259772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6" y="69272"/>
          <a:ext cx="1760952" cy="1714500"/>
        </a:xfrm>
        <a:prstGeom prst="rect">
          <a:avLst/>
        </a:prstGeom>
      </xdr:spPr>
    </xdr:pic>
    <xdr:clientData/>
  </xdr:twoCellAnchor>
  <xdr:twoCellAnchor>
    <xdr:from>
      <xdr:col>0</xdr:col>
      <xdr:colOff>431745</xdr:colOff>
      <xdr:row>75</xdr:row>
      <xdr:rowOff>1</xdr:rowOff>
    </xdr:from>
    <xdr:to>
      <xdr:col>1</xdr:col>
      <xdr:colOff>3070411</xdr:colOff>
      <xdr:row>75</xdr:row>
      <xdr:rowOff>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1745" y="21316951"/>
          <a:ext cx="31720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483887</xdr:colOff>
      <xdr:row>75</xdr:row>
      <xdr:rowOff>1</xdr:rowOff>
    </xdr:from>
    <xdr:to>
      <xdr:col>6</xdr:col>
      <xdr:colOff>1461279</xdr:colOff>
      <xdr:row>75</xdr:row>
      <xdr:rowOff>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170187" y="21316951"/>
          <a:ext cx="40634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298119</xdr:colOff>
      <xdr:row>75</xdr:row>
      <xdr:rowOff>1</xdr:rowOff>
    </xdr:from>
    <xdr:to>
      <xdr:col>2</xdr:col>
      <xdr:colOff>640773</xdr:colOff>
      <xdr:row>75</xdr:row>
      <xdr:rowOff>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98119" y="21316951"/>
          <a:ext cx="41145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2545769</xdr:colOff>
      <xdr:row>88</xdr:row>
      <xdr:rowOff>1</xdr:rowOff>
    </xdr:from>
    <xdr:to>
      <xdr:col>5</xdr:col>
      <xdr:colOff>100848</xdr:colOff>
      <xdr:row>88</xdr:row>
      <xdr:rowOff>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079169" y="24536401"/>
          <a:ext cx="3470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2528451</xdr:colOff>
      <xdr:row>81</xdr:row>
      <xdr:rowOff>1</xdr:rowOff>
    </xdr:from>
    <xdr:to>
      <xdr:col>5</xdr:col>
      <xdr:colOff>83530</xdr:colOff>
      <xdr:row>81</xdr:row>
      <xdr:rowOff>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061851" y="22802851"/>
          <a:ext cx="3470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96</xdr:row>
      <xdr:rowOff>90296</xdr:rowOff>
    </xdr:from>
    <xdr:to>
      <xdr:col>6</xdr:col>
      <xdr:colOff>1265463</xdr:colOff>
      <xdr:row>100</xdr:row>
      <xdr:rowOff>90295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68636" y="34380296"/>
          <a:ext cx="4174918" cy="9005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 Revisado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Patricia Figueroa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Unidad de Presupuesto CPADP</a:t>
          </a:r>
        </a:p>
      </xdr:txBody>
    </xdr:sp>
    <xdr:clientData/>
  </xdr:twoCellAnchor>
  <xdr:twoCellAnchor>
    <xdr:from>
      <xdr:col>0</xdr:col>
      <xdr:colOff>15875</xdr:colOff>
      <xdr:row>96</xdr:row>
      <xdr:rowOff>190500</xdr:rowOff>
    </xdr:from>
    <xdr:to>
      <xdr:col>1</xdr:col>
      <xdr:colOff>3608160</xdr:colOff>
      <xdr:row>101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875" y="23209250"/>
          <a:ext cx="4322535" cy="920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Elaborado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Schleiden</a:t>
          </a:r>
          <a:r>
            <a:rPr lang="es-DO" sz="1400" b="1" baseline="0">
              <a:latin typeface="Century Gothic" panose="020B0502020202020204" pitchFamily="34" charset="0"/>
            </a:rPr>
            <a:t> Reyes</a:t>
          </a:r>
          <a:endParaRPr lang="es-DO" sz="1400" b="1">
            <a:latin typeface="Century Gothic" panose="020B0502020202020204" pitchFamily="34" charset="0"/>
          </a:endParaRPr>
        </a:p>
        <a:p>
          <a:pPr algn="ctr"/>
          <a:r>
            <a:rPr lang="es-DO" sz="1400">
              <a:latin typeface="Century Gothic" panose="020B0502020202020204" pitchFamily="34" charset="0"/>
            </a:rPr>
            <a:t>Presupuestista de obras CPADP</a:t>
          </a:r>
        </a:p>
      </xdr:txBody>
    </xdr:sp>
    <xdr:clientData/>
  </xdr:twoCellAnchor>
  <xdr:twoCellAnchor>
    <xdr:from>
      <xdr:col>0</xdr:col>
      <xdr:colOff>13607</xdr:colOff>
      <xdr:row>104</xdr:row>
      <xdr:rowOff>387545</xdr:rowOff>
    </xdr:from>
    <xdr:to>
      <xdr:col>6</xdr:col>
      <xdr:colOff>1265464</xdr:colOff>
      <xdr:row>106</xdr:row>
      <xdr:rowOff>82868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607" y="36478636"/>
          <a:ext cx="9529948" cy="821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Aprobado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Domingo López Acosta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Departamento de Ingeniería  CPADP</a:t>
          </a:r>
        </a:p>
      </xdr:txBody>
    </xdr:sp>
    <xdr:clientData/>
  </xdr:twoCellAnchor>
  <xdr:twoCellAnchor>
    <xdr:from>
      <xdr:col>3</xdr:col>
      <xdr:colOff>0</xdr:colOff>
      <xdr:row>96</xdr:row>
      <xdr:rowOff>76689</xdr:rowOff>
    </xdr:from>
    <xdr:to>
      <xdr:col>6</xdr:col>
      <xdr:colOff>1265464</xdr:colOff>
      <xdr:row>96</xdr:row>
      <xdr:rowOff>76689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5368636" y="34366689"/>
          <a:ext cx="41749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96</xdr:row>
      <xdr:rowOff>76689</xdr:rowOff>
    </xdr:from>
    <xdr:to>
      <xdr:col>1</xdr:col>
      <xdr:colOff>3605893</xdr:colOff>
      <xdr:row>96</xdr:row>
      <xdr:rowOff>76689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3607" y="34366689"/>
          <a:ext cx="4181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2190750</xdr:colOff>
      <xdr:row>104</xdr:row>
      <xdr:rowOff>342642</xdr:rowOff>
    </xdr:from>
    <xdr:to>
      <xdr:col>5</xdr:col>
      <xdr:colOff>0</xdr:colOff>
      <xdr:row>104</xdr:row>
      <xdr:rowOff>342642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779568" y="36433733"/>
          <a:ext cx="41823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104</xdr:row>
      <xdr:rowOff>90296</xdr:rowOff>
    </xdr:from>
    <xdr:to>
      <xdr:col>6</xdr:col>
      <xdr:colOff>1265463</xdr:colOff>
      <xdr:row>108</xdr:row>
      <xdr:rowOff>90295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810250" y="25055321"/>
          <a:ext cx="5008788" cy="8762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 Revisado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Patricia Figueroa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Unidad de Presupuesto CPADP</a:t>
          </a:r>
        </a:p>
      </xdr:txBody>
    </xdr:sp>
    <xdr:clientData/>
  </xdr:twoCellAnchor>
  <xdr:twoCellAnchor>
    <xdr:from>
      <xdr:col>0</xdr:col>
      <xdr:colOff>0</xdr:colOff>
      <xdr:row>104</xdr:row>
      <xdr:rowOff>90296</xdr:rowOff>
    </xdr:from>
    <xdr:to>
      <xdr:col>1</xdr:col>
      <xdr:colOff>3592285</xdr:colOff>
      <xdr:row>108</xdr:row>
      <xdr:rowOff>35867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25055321"/>
          <a:ext cx="4316185" cy="8218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Elaborado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Schleiden</a:t>
          </a:r>
          <a:r>
            <a:rPr lang="es-DO" sz="1400" b="1" baseline="0">
              <a:latin typeface="Century Gothic" panose="020B0502020202020204" pitchFamily="34" charset="0"/>
            </a:rPr>
            <a:t> Reyes</a:t>
          </a:r>
          <a:endParaRPr lang="es-DO" sz="1400" b="1">
            <a:latin typeface="Century Gothic" panose="020B0502020202020204" pitchFamily="34" charset="0"/>
          </a:endParaRPr>
        </a:p>
        <a:p>
          <a:pPr algn="ctr"/>
          <a:r>
            <a:rPr lang="es-DO" sz="1400">
              <a:latin typeface="Century Gothic" panose="020B0502020202020204" pitchFamily="34" charset="0"/>
            </a:rPr>
            <a:t>Presupuestista de obras CPADP</a:t>
          </a:r>
        </a:p>
      </xdr:txBody>
    </xdr:sp>
    <xdr:clientData/>
  </xdr:twoCellAnchor>
  <xdr:twoCellAnchor>
    <xdr:from>
      <xdr:col>0</xdr:col>
      <xdr:colOff>13607</xdr:colOff>
      <xdr:row>112</xdr:row>
      <xdr:rowOff>387545</xdr:rowOff>
    </xdr:from>
    <xdr:to>
      <xdr:col>6</xdr:col>
      <xdr:colOff>1265464</xdr:colOff>
      <xdr:row>114</xdr:row>
      <xdr:rowOff>82868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607" y="27105170"/>
          <a:ext cx="10805432" cy="8097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Aprobado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Domingo López Acosta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Departamento de Ingeniería  CPADP</a:t>
          </a:r>
        </a:p>
      </xdr:txBody>
    </xdr:sp>
    <xdr:clientData/>
  </xdr:twoCellAnchor>
  <xdr:twoCellAnchor>
    <xdr:from>
      <xdr:col>3</xdr:col>
      <xdr:colOff>0</xdr:colOff>
      <xdr:row>104</xdr:row>
      <xdr:rowOff>76689</xdr:rowOff>
    </xdr:from>
    <xdr:to>
      <xdr:col>6</xdr:col>
      <xdr:colOff>1265464</xdr:colOff>
      <xdr:row>104</xdr:row>
      <xdr:rowOff>76689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5810250" y="25041714"/>
          <a:ext cx="50087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104</xdr:row>
      <xdr:rowOff>76689</xdr:rowOff>
    </xdr:from>
    <xdr:to>
      <xdr:col>1</xdr:col>
      <xdr:colOff>3605893</xdr:colOff>
      <xdr:row>104</xdr:row>
      <xdr:rowOff>76689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3607" y="25041714"/>
          <a:ext cx="43161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2190750</xdr:colOff>
      <xdr:row>112</xdr:row>
      <xdr:rowOff>342642</xdr:rowOff>
    </xdr:from>
    <xdr:to>
      <xdr:col>5</xdr:col>
      <xdr:colOff>0</xdr:colOff>
      <xdr:row>112</xdr:row>
      <xdr:rowOff>342642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914650" y="27060267"/>
          <a:ext cx="516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3355140</xdr:colOff>
      <xdr:row>1</xdr:row>
      <xdr:rowOff>19050</xdr:rowOff>
    </xdr:from>
    <xdr:to>
      <xdr:col>3</xdr:col>
      <xdr:colOff>282887</xdr:colOff>
      <xdr:row>5</xdr:row>
      <xdr:rowOff>17780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7E32DA-AFB3-42BD-9448-67A48590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7140" y="209550"/>
          <a:ext cx="1016668" cy="1141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Policlinica%20en%20el%20Sector%20La%20Joya,%20paloma%20(INCREMENTO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q.%20Sorivic%20Ram&#237;rez\Desktop\DOC%20DOMINGO\Apartamentos%20Tipo%20A%20&amp;%20B\Presupuesto%20Riito\Presupuesto%20Riito%20apto%20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Users\Eloy%20Blanco%20Abbott\Trabajando\3_Estandars%20IJSUD\170-3\SRD-170-3%20Presupuest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Proyectos\En%20Ejecucion\Puentes%20HGeorge\Cubicaciones\Trabajos\Proyectos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Presupuestos%20en%20obra%202005\Zona%20II\118-05%20terminacion%20acueducto%20de%20viaja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Proyectos\En%20Ejecucion\Puentes%20HGeorge\Cubicaciones\Costos\Proyectos\Unicentro\Unicentro%20Plaz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genieria02\Downloads\CODITEC\Presup%20Carmen%20Celia%20actualizad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0oisoe\Documents%20and%20Settings\Administrador\Escritorio\Documents%20and%20Settings\jbaez\My%20Documents\YALBI\Mia\Copia%20de%20UCLAS-COME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0Documents\Proyectos%20OISOE\Calles\Incava\Analisis_Marzo_06___Incav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ria%20Angelica\Cubicaciones\Incava\Analisis%20Contrato%20-%20Incav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ucla\ucla%205%20julio\presupuestos\Documents%20and%20Settings\kelly\Mis%20documentos\UCLA\UCLAS-COMENCE.xls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JULIO-0649BC831\SharedDocs\bancup%20julio%202009\PRESUPUESTOS\San%20Cristobal\Puente%20Arroyo%20Ca&#241;o-San%20Jose%20del%20Puerto\Documents%20and%20Settings\JOEL\Mis%20documentos\Documents%20and%20Settings\Joel%20Francisco\Mis%20documentos\Documents%20and%20Setting?BA706981" TargetMode="External"/><Relationship Id="rId1" Type="http://schemas.openxmlformats.org/officeDocument/2006/relationships/externalLinkPath" Target="file:///\\BA706981\Documents%20and%20Setting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\Desktop\LICITACION%20MOPC%2010-07-12\CD%20Licitantes%20Lote%201,%20Grupo%20II\Presupuesto%20Licitacion%2010-07-12%20-Mant.31-07-1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dro%20Suza&#241;a\Desktop\INGENIERIA\COMISION\ANALISIS%20COMISION\ANALISIS%20A%20USAR\VIAL-DOMINGO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Ing-Geronimo\Desktop\LAGS\LAGS\pres.%20hato%20nuevo-caballona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.ARQUITECTURA5\My%20Documents\macm\PRE,DESVIO,%20ALCANTARILLADOS%20Y%20POTABLE%20LADO%20ESTE%20P.%20LIVIO%20C%20-%20Av\PRE,DESVIO,%20ALC.%20Y%20POT.%20LADO%20OESTE%20P.%20LIVIO%20C%20-%20A.%20FLEMING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Partidas%20Electricas%20Terminaci&#243;n%20Construcci&#243;n%20Albergue%20Ni&#241;os%20Huerfanos%20de%20Moc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-Compartidos\Users\Ricardo%20Leslie\Documents\PRESUPUESTO%20GARDEN%20TOWER%20(Autosaved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-Compartidos\Documents%20and%20Settings\Owner\Desktop\2008%2009%20Sep%20tx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-Compartidos\Users\Jaime\Documents\Oficina%20Comision%20Desarrollo%20Provincial\Iglesia%20Catalina\Iglesia%20Catalina%20(version%201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bierta2\disco%20de%20costo\disco%20de%20costos\Documents%20and%20Settings\Administrador\Escritorio\LAS%20AMERICAS%20OZORIA%20TUNEL\PRES(1).%20TERMINACION%20LAS%20AMERICAS-TUNEL-PASARELAS-OISOE-03-AG0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ingenieria02\Desktop\ENGOMBE\PROYECTO%20ENGOMBE\PRESUPUESTO%20CAMINO%20DE%20ENGOMB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Users\MONICA~1\AppData\Local\Temp\_PA302\2012%20Nueva%20Edicion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Anayelis.EVA\My%20Documents\Proyectos%20OISOE\SET\Ana%20Raquel\Iglesia\Presupuesto%20Ciencias%20Juridicas-Uasd-grucon-2009-10-2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DOCUME~1\mpena\LOCALS~1\Temp\Users\YANEL\Documents\PERSONALTRABAJOS\elizabeth%20concepcion\Presupuesto_proyecto_johanna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Incava\Analisis%20Marzo%2006%20-%20Incav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STAND%20BY/CLUB%20DE%20PLAYA/Documents%20and%20Settings/Milton%20MARTINEZ/Escritorio/PRESUPUESTOS/ANALISIS%20COSTOS%20MOC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-Compartidos\Users\cpadp\AppData\Local\Temp\Rar$DIa0.969\ANALISIS\MURO%20DE%20GAVIONES%20RIO%20PANSO\Presupuesto%20Canalizacion%20rio%20Ocoa,%20%20%20R.D.,jio%202012%20-%20copia%20(1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PC\Costos\Proyectos\En%20Ejecucion\Puentes%20HGeorge\Cubicaciones\Trabajos\Proyectos\Costos\Proyectos\Galerias\presu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TRABAJOS\Tony\Costos\Proyectos\Galerias\presu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JULIO-0649BC831\SharedDocs\bancup%20julio%202009\PRESUPUESTOS\San%20Cristobal\Puente%20Arroyo%20Ca&#241;o-San%20Jose%20del%20Puerto\MIS%20DOCUMENTOS\PROYECTO%20TERMINACION%20SOFTBALL%20COJPD\PRESUPUESTO%20MODIFICADO\PRESUPUESTO_FEDOSA_14NOV2005.XLS?41430C6A" TargetMode="External"/><Relationship Id="rId1" Type="http://schemas.openxmlformats.org/officeDocument/2006/relationships/externalLinkPath" Target="file:///\\41430C6A\PRESUPUESTO_FEDOSA_14NOV2005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MONICA%20PROYECTOS\TORRE%20KEYANI\PRESUPTORRE%20KEVA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Club%20de%20playa%20Juanillo%2026-03-07\Presupuesto%20Club%20de%20Playa%20Juanillo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Glenny\ZFLA\Simo\Julio%202012\2012%2007Jul%2014%20txt%2010ma%20Edic%20con%20Herramientas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Presup_5"/>
      <sheetName val="analisis_Electrico4"/>
      <sheetName val="Presup_6"/>
      <sheetName val="analisis_Electrico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Estado_Financiero1"/>
      <sheetName val="LISTADO_MATERIALES"/>
      <sheetName val="Análisis_de_Precios"/>
      <sheetName val="caseta_de_planta"/>
      <sheetName val="Estado_Financiero2"/>
      <sheetName val="LISTADO_MATERIALES1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Hoja3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  <sheetName val="Ins"/>
      <sheetName val="M.O.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Estado_Financiero"/>
      <sheetName val="R_Precios_Ajustado_"/>
      <sheetName val="Estado_Financiero1"/>
      <sheetName val="R_Precios_Ajustado_1"/>
      <sheetName val="Estado_Financiero2"/>
      <sheetName val="R_Precios_Ajustado_2"/>
      <sheetName val="Estado_Financiero3"/>
      <sheetName val="R_Precios_Ajustado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.Tierras A"/>
      <sheetName val="Prec_"/>
      <sheetName val="Ana_term"/>
      <sheetName val="PRESUP_"/>
      <sheetName val="V_Tierras_A"/>
      <sheetName val="Prec_1"/>
      <sheetName val="Ana_term1"/>
      <sheetName val="PRESUP_1"/>
      <sheetName val="V_Tierras_A1"/>
      <sheetName val="A"/>
      <sheetName val="Prec_2"/>
      <sheetName val="Ana_term2"/>
      <sheetName val="PRESUP_2"/>
      <sheetName val="V_Tierras_A2"/>
      <sheetName val="Prec_3"/>
      <sheetName val="Ana_term3"/>
      <sheetName val="PRESUP_3"/>
      <sheetName val="V_Tierras_A3"/>
      <sheetName val="Prec_4"/>
      <sheetName val="Ana_term4"/>
      <sheetName val="PRESUP_4"/>
      <sheetName val="V_Tierras_A4"/>
      <sheetName val="Prec_5"/>
      <sheetName val="Ana_term5"/>
      <sheetName val="PRESUP_5"/>
      <sheetName val="V_Tierras_A5"/>
      <sheetName val="Insumos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Sheet4"/>
      <sheetName val="Sheet5"/>
      <sheetName val="Análisis de Precios"/>
      <sheetName val="caseta de planta"/>
      <sheetName val="Análisis"/>
      <sheetName val="Obra de Mano"/>
      <sheetName val="Analisis Unitarios"/>
      <sheetName val="Cargas Sociales"/>
      <sheetName val="Datos a Project"/>
      <sheetName val="Tarifas de Alquiler de Equipo"/>
      <sheetName val="insumo"/>
      <sheetName val="exteriore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/>
      <sheetData sheetId="12">
        <row r="32">
          <cell r="C32">
            <v>157</v>
          </cell>
        </row>
      </sheetData>
      <sheetData sheetId="13">
        <row r="32">
          <cell r="C32">
            <v>157</v>
          </cell>
        </row>
      </sheetData>
      <sheetData sheetId="14"/>
      <sheetData sheetId="15"/>
      <sheetData sheetId="16" refreshError="1"/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/>
      <sheetData sheetId="20"/>
      <sheetData sheetId="21">
        <row r="32">
          <cell r="C32">
            <v>157</v>
          </cell>
        </row>
      </sheetData>
      <sheetData sheetId="22">
        <row r="32">
          <cell r="C32">
            <v>157</v>
          </cell>
        </row>
      </sheetData>
      <sheetData sheetId="23"/>
      <sheetData sheetId="24"/>
      <sheetData sheetId="25">
        <row r="32">
          <cell r="C32">
            <v>157</v>
          </cell>
        </row>
      </sheetData>
      <sheetData sheetId="26">
        <row r="32">
          <cell r="C32">
            <v>157</v>
          </cell>
        </row>
      </sheetData>
      <sheetData sheetId="27"/>
      <sheetData sheetId="28"/>
      <sheetData sheetId="29">
        <row r="32">
          <cell r="C32">
            <v>157</v>
          </cell>
        </row>
      </sheetData>
      <sheetData sheetId="30">
        <row r="32">
          <cell r="C32">
            <v>157</v>
          </cell>
        </row>
      </sheetData>
      <sheetData sheetId="31"/>
      <sheetData sheetId="32"/>
      <sheetData sheetId="33" refreshError="1"/>
      <sheetData sheetId="34"/>
      <sheetData sheetId="35">
        <row r="32">
          <cell r="C32">
            <v>157</v>
          </cell>
        </row>
      </sheetData>
      <sheetData sheetId="36"/>
      <sheetData sheetId="37"/>
      <sheetData sheetId="38"/>
      <sheetData sheetId="39">
        <row r="32">
          <cell r="C32">
            <v>157</v>
          </cell>
        </row>
      </sheetData>
      <sheetData sheetId="40"/>
      <sheetData sheetId="41"/>
      <sheetData sheetId="42"/>
      <sheetData sheetId="43">
        <row r="32">
          <cell r="C32">
            <v>157</v>
          </cell>
        </row>
      </sheetData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63">
          <cell r="D63">
            <v>0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.O."/>
      <sheetName val="presup"/>
      <sheetName val="analisis detallado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  <sheetName val="Presupuesto_general_metalico2"/>
      <sheetName val="Presupuesto_general2"/>
      <sheetName val="propuesta_2"/>
      <sheetName val="M_O_instalacion2"/>
      <sheetName val="M_O_Fabricacion2"/>
      <sheetName val="_pintura2"/>
      <sheetName val="peso_2"/>
      <sheetName val="Presupuesto_general_metalico3"/>
      <sheetName val="Presupuesto_general3"/>
      <sheetName val="propuesta_3"/>
      <sheetName val="M_O_instalacion3"/>
      <sheetName val="M_O_Fabricacion3"/>
      <sheetName val="_pintura3"/>
      <sheetName val="peso_3"/>
      <sheetName val="Presupuesto_general_metalico4"/>
      <sheetName val="Presupuesto_general4"/>
      <sheetName val="propuesta_4"/>
      <sheetName val="M_O_instalacion4"/>
      <sheetName val="M_O_Fabricacion4"/>
      <sheetName val="_pintura4"/>
      <sheetName val="peso_4"/>
      <sheetName val="Presupuesto_general_metalico5"/>
      <sheetName val="Presupuesto_general5"/>
      <sheetName val="propuesta_5"/>
      <sheetName val="M_O_instalacion5"/>
      <sheetName val="M_O_Fabricacion5"/>
      <sheetName val="_pintura5"/>
      <sheetName val="peso_5"/>
      <sheetName val="Sheet4"/>
      <sheetName val="Sheet5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Estado_Financiero2"/>
      <sheetName val="R_Precios_Ajustado_2"/>
      <sheetName val="anal_term2"/>
      <sheetName val="Estado_Financiero3"/>
      <sheetName val="R_Precios_Ajustado_3"/>
      <sheetName val="anal_term3"/>
      <sheetName val="Estado_Financiero4"/>
      <sheetName val="R_Precios_Ajustado_4"/>
      <sheetName val="anal_term4"/>
      <sheetName val="Estado_Financiero5"/>
      <sheetName val="R_Precios_Ajustado_5"/>
      <sheetName val="anal_term5"/>
      <sheetName val="Pu-Sanit."/>
      <sheetName val="Mat"/>
      <sheetName val="IN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&quot;EL RIIITO&quot;"/>
      <sheetName val="PRES. PARQUE LINEAL &quot;EL RIIITO&quot;"/>
      <sheetName val="PRESUP. VIALIDAD &quot;EL RIIITO&quot;"/>
      <sheetName val="PRESUP.EDIF.TIPO A &quot;EL RIIITO&quot;"/>
      <sheetName val="PRESUP.EDIF.TIPO B &quot;EL RIIITO&quot;"/>
      <sheetName val="ANÁLISIS DE COSTO EDIFICIOS"/>
      <sheetName val="PRESUP. ÁREA EXT. EMPLAZAM.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apilla"/>
      <sheetName val="Aulas"/>
      <sheetName val="Planta Conjunto"/>
      <sheetName val="Partidas Electricas"/>
      <sheetName val="Planta_Conjunto"/>
      <sheetName val="Partidas_Electricas"/>
      <sheetName val="Planta_Conjunto1"/>
      <sheetName val="Partidas_Electricas1"/>
      <sheetName val="Planta_Conjunto2"/>
      <sheetName val="Partidas_Electricas2"/>
      <sheetName val="Planta_Conjunto3"/>
      <sheetName val="Partidas_Electricas3"/>
      <sheetName val="Planta_Conjunto4"/>
      <sheetName val="Partidas_Electricas4"/>
      <sheetName val="Planta_Conjunto5"/>
      <sheetName val="Partidas_Electrica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  <sheetName val="A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Insumos"/>
      <sheetName val="electrico"/>
      <sheetName val="anal term"/>
      <sheetName val="Ana-Sanit."/>
      <sheetName val="Anal. horm."/>
      <sheetName val="Mat"/>
      <sheetName val="MANO DE OBRA"/>
      <sheetName val="addenda"/>
      <sheetName val="MANT.TRANSITO"/>
      <sheetName val="LISTAS DESP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>
        <row r="4">
          <cell r="A4" t="str">
            <v>Id.</v>
          </cell>
        </row>
      </sheetData>
      <sheetData sheetId="28"/>
      <sheetData sheetId="29">
        <row r="4">
          <cell r="A4" t="str">
            <v>Id.</v>
          </cell>
        </row>
      </sheetData>
      <sheetData sheetId="30"/>
      <sheetData sheetId="31"/>
      <sheetData sheetId="32">
        <row r="4">
          <cell r="A4" t="str">
            <v>Id.</v>
          </cell>
        </row>
      </sheetData>
      <sheetData sheetId="33"/>
      <sheetData sheetId="34">
        <row r="4">
          <cell r="A4" t="str">
            <v>Id.</v>
          </cell>
        </row>
      </sheetData>
      <sheetData sheetId="35"/>
      <sheetData sheetId="36"/>
      <sheetData sheetId="37">
        <row r="4">
          <cell r="A4" t="str">
            <v>Id.</v>
          </cell>
        </row>
      </sheetData>
      <sheetData sheetId="38"/>
      <sheetData sheetId="39">
        <row r="4">
          <cell r="A4" t="str">
            <v>Id.</v>
          </cell>
        </row>
      </sheetData>
      <sheetData sheetId="40"/>
      <sheetData sheetId="41"/>
      <sheetData sheetId="42">
        <row r="4">
          <cell r="A4" t="str">
            <v>Id.</v>
          </cell>
        </row>
      </sheetData>
      <sheetData sheetId="43">
        <row r="5">
          <cell r="B5">
            <v>2</v>
          </cell>
        </row>
      </sheetData>
      <sheetData sheetId="44">
        <row r="4">
          <cell r="A4" t="str">
            <v>Id.</v>
          </cell>
        </row>
      </sheetData>
      <sheetData sheetId="45"/>
      <sheetData sheetId="46"/>
      <sheetData sheetId="47">
        <row r="4">
          <cell r="A4" t="str">
            <v>Id.</v>
          </cell>
        </row>
      </sheetData>
      <sheetData sheetId="48"/>
      <sheetData sheetId="49">
        <row r="4">
          <cell r="A4" t="str">
            <v>Id.</v>
          </cell>
        </row>
      </sheetData>
      <sheetData sheetId="50"/>
      <sheetData sheetId="51"/>
      <sheetData sheetId="52">
        <row r="4">
          <cell r="A4" t="str">
            <v>Id.</v>
          </cell>
        </row>
      </sheetData>
      <sheetData sheetId="53"/>
      <sheetData sheetId="54">
        <row r="4">
          <cell r="A4" t="str">
            <v>Id.</v>
          </cell>
        </row>
      </sheetData>
      <sheetData sheetId="55"/>
      <sheetData sheetId="56"/>
      <sheetData sheetId="57">
        <row r="4">
          <cell r="A4" t="str">
            <v>Id.</v>
          </cell>
        </row>
      </sheetData>
      <sheetData sheetId="58"/>
      <sheetData sheetId="59">
        <row r="4">
          <cell r="A4" t="str">
            <v>Id.</v>
          </cell>
        </row>
      </sheetData>
      <sheetData sheetId="60"/>
      <sheetData sheetId="61"/>
      <sheetData sheetId="62">
        <row r="4">
          <cell r="A4" t="str">
            <v>Id.</v>
          </cell>
        </row>
      </sheetData>
      <sheetData sheetId="63"/>
      <sheetData sheetId="64">
        <row r="4">
          <cell r="A4" t="str">
            <v>Id.</v>
          </cell>
        </row>
      </sheetData>
      <sheetData sheetId="65"/>
      <sheetData sheetId="66"/>
      <sheetData sheetId="67" refreshError="1"/>
      <sheetData sheetId="68">
        <row r="4">
          <cell r="A4" t="str">
            <v>Id.</v>
          </cell>
        </row>
      </sheetData>
      <sheetData sheetId="69"/>
      <sheetData sheetId="70">
        <row r="4">
          <cell r="A4" t="str">
            <v>Id.</v>
          </cell>
        </row>
      </sheetData>
      <sheetData sheetId="71"/>
      <sheetData sheetId="72">
        <row r="4">
          <cell r="A4" t="str">
            <v>Id.</v>
          </cell>
        </row>
      </sheetData>
      <sheetData sheetId="73">
        <row r="4">
          <cell r="A4" t="str">
            <v>Id.</v>
          </cell>
        </row>
      </sheetData>
      <sheetData sheetId="74">
        <row r="4">
          <cell r="A4" t="str">
            <v>Id.</v>
          </cell>
        </row>
      </sheetData>
      <sheetData sheetId="75">
        <row r="4">
          <cell r="A4" t="str">
            <v>Id.</v>
          </cell>
        </row>
      </sheetData>
      <sheetData sheetId="76"/>
      <sheetData sheetId="77"/>
      <sheetData sheetId="78">
        <row r="4">
          <cell r="A4" t="str">
            <v>Id.</v>
          </cell>
        </row>
      </sheetData>
      <sheetData sheetId="79"/>
      <sheetData sheetId="80">
        <row r="4">
          <cell r="A4" t="str">
            <v>Id.</v>
          </cell>
        </row>
      </sheetData>
      <sheetData sheetId="81"/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>
        <row r="4">
          <cell r="A4" t="str">
            <v>Id.</v>
          </cell>
        </row>
      </sheetData>
      <sheetData sheetId="86"/>
      <sheetData sheetId="87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med.mov.de tierras"/>
      <sheetName val="Materiales"/>
      <sheetName val="MO"/>
      <sheetName val="ANALPRECIO"/>
      <sheetName val="Labor FD1"/>
      <sheetName val="Salarios"/>
      <sheetName val="Senalizacion"/>
      <sheetName val="Gastos_Generales"/>
      <sheetName val="Cub__01"/>
      <sheetName val="Analisis_Costo"/>
      <sheetName val="PRESUPUEST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 4-05"/>
      <sheetName val="PRESUPUESTO (CORREGIDO)"/>
      <sheetName val="Módulo1"/>
      <sheetName val="ANALISIS_4-05"/>
      <sheetName val="PRESUPUESTO_(CORREGIDO)"/>
      <sheetName val="ANALISIS_4-051"/>
      <sheetName val="PRESUPUESTO_(CORREGIDO)1"/>
      <sheetName val="ANALISIS_4-052"/>
      <sheetName val="PRESUPUESTO_(CORREGIDO)2"/>
      <sheetName val="ANALISIS_4-053"/>
      <sheetName val="PRESUPUESTO_(CORREGIDO)3"/>
      <sheetName val="ANALISIS_4-054"/>
      <sheetName val="PRESUPUESTO_(CORREGIDO)4"/>
      <sheetName val="ANALISIS_4-055"/>
      <sheetName val="PRESUPUESTO_(CORREGIDO)5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centro Plaza"/>
      <sheetName val="Precios"/>
      <sheetName val="DATA Staff"/>
      <sheetName val="Operating Cost Summary T 5.20"/>
      <sheetName val="Senalizacion"/>
      <sheetName val="INSUMOS"/>
      <sheetName val="Unicentro_Plaza"/>
      <sheetName val="DATA_Staff"/>
      <sheetName val="Operating_Cost_Summary_T_5_20"/>
      <sheetName val="Unicentro_Plaza1"/>
      <sheetName val="DATA_Staff1"/>
      <sheetName val="Operating_Cost_Summary_T_5_201"/>
      <sheetName val="Unicentro_Plaza2"/>
      <sheetName val="DATA_Staff2"/>
      <sheetName val="Operating_Cost_Summary_T_5_202"/>
      <sheetName val="Unicentro_Plaza3"/>
      <sheetName val="DATA_Staff3"/>
      <sheetName val="Operating_Cost_Summary_T_5_203"/>
      <sheetName val="Unicentro_Plaza4"/>
      <sheetName val="DATA_Staff4"/>
      <sheetName val="Operating_Cost_Summary_T_5_204"/>
      <sheetName val="Unicentro_Plaza5"/>
      <sheetName val="DATA_Staff5"/>
      <sheetName val="Operating_Cost_Summary_T_5_2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análisis"/>
      <sheetName val="Precio_de_Vigas"/>
      <sheetName val="Hss_10&quot;_x_3&quot;_x__125&quot;"/>
      <sheetName val="C_5&quot;_x_10&quot;_x_2_mm"/>
      <sheetName val="C_2&quot;_x_10&quot;_x_2mm"/>
      <sheetName val="ANALISIS_STO_DGO"/>
      <sheetName val="Precio_de_Vigas1"/>
      <sheetName val="Hss_10&quot;_x_3&quot;_x__125&quot;1"/>
      <sheetName val="C_5&quot;_x_10&quot;_x_2_mm1"/>
      <sheetName val="C_2&quot;_x_10&quot;_x_2mm1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Mat"/>
      <sheetName val="anal term"/>
      <sheetName val="Jornal"/>
      <sheetName val="Anal. horm."/>
      <sheetName val="PU-Elect."/>
      <sheetName val="Ana-Sanit."/>
      <sheetName val="Pu-Sanit."/>
      <sheetName val="a"/>
      <sheetName val="MOJornal"/>
      <sheetName val="COSTO INDIRECTO"/>
      <sheetName val="OPERADORES EQUIPOS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Ins"/>
      <sheetName val="caseta_de_planta_(2)"/>
      <sheetName val="cisterna_"/>
      <sheetName val="caseta_de_planta"/>
      <sheetName val="Relacion_de_proyecto"/>
      <sheetName val="Análisis_de_Precios"/>
      <sheetName val="M_O_"/>
      <sheetName val="caseta_de_planta_(2)1"/>
      <sheetName val="cisterna_1"/>
      <sheetName val="caseta_de_planta1"/>
      <sheetName val="Relacion_de_proyecto1"/>
      <sheetName val="Análisis_de_Precios1"/>
      <sheetName val="M_O_1"/>
      <sheetName val="analisis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MO"/>
      <sheetName val="MATERIALES_LISTADO"/>
      <sheetName val="MATERIALES"/>
      <sheetName val="OBRAMANO"/>
      <sheetName val="EQUIPOS"/>
      <sheetName val="analisis trabajos generales"/>
      <sheetName val="V.Tierras A"/>
      <sheetName val="listado equipos a utilizar"/>
      <sheetName val="analisis detallado"/>
      <sheetName val="PRECIOS"/>
      <sheetName val="analisis_detallado"/>
      <sheetName val="analisis_detallado1"/>
      <sheetName val="analisis_detallado2"/>
      <sheetName val="analisis_detallado3"/>
      <sheetName val="analisis_detallado4"/>
      <sheetName val="analisis_detallado5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/>
      <sheetData sheetId="29"/>
      <sheetData sheetId="30"/>
      <sheetData sheetId="31"/>
      <sheetData sheetId="32">
        <row r="7">
          <cell r="C7" t="str">
            <v>Cant.</v>
          </cell>
        </row>
      </sheetData>
      <sheetData sheetId="33">
        <row r="7">
          <cell r="C7" t="str">
            <v>Cant.</v>
          </cell>
        </row>
      </sheetData>
      <sheetData sheetId="34"/>
      <sheetData sheetId="35">
        <row r="7">
          <cell r="C7" t="str">
            <v>Cant.</v>
          </cell>
        </row>
      </sheetData>
      <sheetData sheetId="36"/>
      <sheetData sheetId="37"/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/>
      <sheetData sheetId="41">
        <row r="7">
          <cell r="C7" t="str">
            <v>Cant.</v>
          </cell>
        </row>
      </sheetData>
      <sheetData sheetId="42"/>
      <sheetData sheetId="43"/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/>
      <sheetData sheetId="47"/>
      <sheetData sheetId="48"/>
      <sheetData sheetId="49"/>
      <sheetData sheetId="50">
        <row r="7">
          <cell r="C7" t="str">
            <v>Cant.</v>
          </cell>
        </row>
      </sheetData>
      <sheetData sheetId="51">
        <row r="7">
          <cell r="C7" t="str">
            <v>Cant.</v>
          </cell>
        </row>
      </sheetData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7">
          <cell r="C7" t="str">
            <v>Cant.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"/>
      <sheetName val="rehab"/>
      <sheetName val="constr"/>
      <sheetName val="electrica"/>
      <sheetName val="sanitari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>
        <row r="278">
          <cell r="G278">
            <v>5212890.0514740003</v>
          </cell>
        </row>
      </sheetData>
      <sheetData sheetId="2">
        <row r="266">
          <cell r="G266">
            <v>3869923.6149999998</v>
          </cell>
        </row>
      </sheetData>
      <sheetData sheetId="3">
        <row r="90">
          <cell r="G90">
            <v>882088.75754999998</v>
          </cell>
        </row>
      </sheetData>
      <sheetData sheetId="4">
        <row r="58">
          <cell r="G58">
            <v>779717.90399999998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presup_4"/>
      <sheetName val="presup_5"/>
      <sheetName val="Analisis Detallado"/>
      <sheetName val="Ana"/>
      <sheetName val="Ins"/>
      <sheetName val="Ins 2"/>
      <sheetName val="med.mov.de tierras"/>
      <sheetName val="Analisis"/>
      <sheetName val="anal term"/>
      <sheetName val="Mat"/>
      <sheetName val="Jornal"/>
      <sheetName val="M.O."/>
      <sheetName val="Copia de 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  <sheetName val="presupuesto"/>
      <sheetName val="Demolicion_de_Vadenes_Existente"/>
      <sheetName val="Demolicion_de_Registros_Exist_"/>
      <sheetName val="Remoción_de_Carpeta_de_Rodadura"/>
      <sheetName val="Reposicion_C__Rodadura_2,5_pulg"/>
      <sheetName val="Reposicion_C__Rodadura_2_pulg_"/>
      <sheetName val="Corte_Acera_Conten_p'_Imbor_"/>
      <sheetName val="Demolicion_Aceras_y_Contenes"/>
      <sheetName val="Corte_de_Asfalto"/>
      <sheetName val="Demolicion_Imbor__Existentes"/>
      <sheetName val="Reposicion_Acometidas_(AN)"/>
      <sheetName val="Reposicion_Acometidas_(AP)"/>
      <sheetName val="Uso_de_bomba"/>
      <sheetName val="Señalizacion_y_Control_de_Trans"/>
      <sheetName val="Limpieza_continua_de_obra"/>
      <sheetName val="Limpieza_Campamento"/>
      <sheetName val="Limp__Tub__en_Tramo"/>
      <sheetName val="Sum__y_col__Tub__60&quot;_H_A_"/>
      <sheetName val="Sum__y_col__Tub__18&quot;_H_A___"/>
      <sheetName val="Sum__y_col__Tub__42&quot;_H_A__"/>
      <sheetName val="_Desbroce_Solar_Desvio_Provisi_"/>
      <sheetName val="Reposicion_Aceras_"/>
      <sheetName val="Reposicion_de_Contenes"/>
      <sheetName val="Imbornales_3_Parrillas"/>
      <sheetName val="Registro_secundario_(Pluvial)_"/>
      <sheetName val="Registros_de_4@5_mts_(Pluvial)"/>
      <sheetName val="Registros_de_2_@_3_mts_(AN)"/>
      <sheetName val="Registros_de_2_@_3_mts_(AP)"/>
      <sheetName val="Sum__y_col__Tub__interconexion_"/>
      <sheetName val="Sum__y_col__Tub__8&quot;_H_S__Agua_N"/>
      <sheetName val="Remoción_Tub__24''_H_S___"/>
      <sheetName val="Remoción_Tub__8&quot;_H_S__AN"/>
      <sheetName val="Bote_Mat__Exce_Reg_e_Imb"/>
      <sheetName val="Sum__y_col__de_Mat__de_Asiento"/>
      <sheetName val="Sum__y_col__de_Mat__de_base"/>
      <sheetName val="Sum__y_col__Relleno_Compact_"/>
      <sheetName val="Sum__y_col_de_Relleno_T__interc"/>
      <sheetName val="Sum__y_col__Relleno_p'imbornal"/>
      <sheetName val="Sum__y_col_de_Relleno_regis_"/>
      <sheetName val="_Relleno_Compact_total_"/>
      <sheetName val="Exc__p'_Tub__60&quot;_H_A_"/>
      <sheetName val="Exc__p'_Tub__42&quot;_H_A_"/>
      <sheetName val="Exc__p'_Tub__interconexión"/>
      <sheetName val="Exc__p'_Imbornales"/>
      <sheetName val="Exc__p'_Registros_"/>
      <sheetName val="Total_Exc_"/>
      <sheetName val="Presupuesto_Reformado"/>
      <sheetName val="Datos_a_Project"/>
      <sheetName val="Analisis_de_Madera"/>
      <sheetName val="Cargas_Sociales"/>
      <sheetName val="Tarifas_de_Alquiler_de_Equipo"/>
      <sheetName val="Presupuesto_Original"/>
      <sheetName val="Analisis_Unitarios"/>
      <sheetName val="VOLUMETRIA_FINAL_ETAPA_I_(2)"/>
      <sheetName val="VOLUMETRIA_FINAL_ETAPA_I"/>
      <sheetName val="VOLUMENES_DE_CUBICACION_FINAL"/>
      <sheetName val="GRAFICO_(2)"/>
      <sheetName val="Demolicion_de_Vadenes_Existent1"/>
      <sheetName val="Demolicion_de_Registros_Exist_1"/>
      <sheetName val="Remoción_de_Carpeta_de_Rodadur1"/>
      <sheetName val="Reposicion_C__Rodadura_2,5_pul1"/>
      <sheetName val="Reposicion_C__Rodadura_2_pulg_1"/>
      <sheetName val="Corte_Acera_Conten_p'_Imbor_1"/>
      <sheetName val="Demolicion_Aceras_y_Contenes1"/>
      <sheetName val="Corte_de_Asfalto1"/>
      <sheetName val="Demolicion_Imbor__Existentes1"/>
      <sheetName val="Reposicion_Acometidas_(AN)1"/>
      <sheetName val="Reposicion_Acometidas_(AP)1"/>
      <sheetName val="Uso_de_bomba1"/>
      <sheetName val="Señalizacion_y_Control_de_Tran1"/>
      <sheetName val="Limpieza_continua_de_obra1"/>
      <sheetName val="Limpieza_Campamento1"/>
      <sheetName val="Limp__Tub__en_Tramo1"/>
      <sheetName val="Sum__y_col__Tub__60&quot;_H_A_1"/>
      <sheetName val="Sum__y_col__Tub__18&quot;_H_A___1"/>
      <sheetName val="Sum__y_col__Tub__42&quot;_H_A__1"/>
      <sheetName val="_Desbroce_Solar_Desvio_Provisi1"/>
      <sheetName val="Reposicion_Aceras_1"/>
      <sheetName val="Reposicion_de_Contenes1"/>
      <sheetName val="Imbornales_3_Parrillas1"/>
      <sheetName val="Registro_secundario_(Pluvial)_1"/>
      <sheetName val="Registros_de_4@5_mts_(Pluvial)1"/>
      <sheetName val="Registros_de_2_@_3_mts_(AN)1"/>
      <sheetName val="Registros_de_2_@_3_mts_(AP)1"/>
      <sheetName val="Sum__y_col__Tub__interconexion1"/>
      <sheetName val="Sum__y_col__Tub__8&quot;_H_S__Agua_1"/>
      <sheetName val="Remoción_Tub__24''_H_S___1"/>
      <sheetName val="Remoción_Tub__8&quot;_H_S__AN1"/>
      <sheetName val="Bote_Mat__Exce_Reg_e_Imb1"/>
      <sheetName val="Sum__y_col__de_Mat__de_Asiento1"/>
      <sheetName val="Sum__y_col__de_Mat__de_base1"/>
      <sheetName val="Sum__y_col__Relleno_Compact_1"/>
      <sheetName val="Sum__y_col_de_Relleno_T__inter1"/>
      <sheetName val="Sum__y_col__Relleno_p'imbornal1"/>
      <sheetName val="Sum__y_col_de_Relleno_regis_1"/>
      <sheetName val="_Relleno_Compact_total_1"/>
      <sheetName val="Exc__p'_Tub__60&quot;_H_A_1"/>
      <sheetName val="Exc__p'_Tub__42&quot;_H_A_1"/>
      <sheetName val="Exc__p'_Tub__interconexión1"/>
      <sheetName val="Exc__p'_Imbornales1"/>
      <sheetName val="Exc__p'_Registros_1"/>
      <sheetName val="Total_Exc_1"/>
      <sheetName val="Presupuesto_Reformado1"/>
      <sheetName val="Datos_a_Project1"/>
      <sheetName val="Analisis_de_Madera1"/>
      <sheetName val="Cargas_Sociales1"/>
      <sheetName val="Tarifas_de_Alquiler_de_Equipo1"/>
      <sheetName val="Presupuesto_Original1"/>
      <sheetName val="Analisis_Unitarios1"/>
      <sheetName val="VOLUMETRIA_FINAL_ETAPA_I_(2)1"/>
      <sheetName val="VOLUMETRIA_FINAL_ETAPA_I1"/>
      <sheetName val="VOLUMENES_DE_CUBICACION_FINAL1"/>
      <sheetName val="GRAFICO_(2)1"/>
      <sheetName val="Demolicion_de_Vadenes_Existent2"/>
      <sheetName val="Demolicion_de_Registros_Exist_2"/>
      <sheetName val="Remoción_de_Carpeta_de_Rodadur2"/>
      <sheetName val="Reposicion_C__Rodadura_2,5_pul2"/>
      <sheetName val="Reposicion_C__Rodadura_2_pulg_2"/>
      <sheetName val="Corte_Acera_Conten_p'_Imbor_2"/>
      <sheetName val="Demolicion_Aceras_y_Contenes2"/>
      <sheetName val="Corte_de_Asfalto2"/>
      <sheetName val="Demolicion_Imbor__Existentes2"/>
      <sheetName val="Reposicion_Acometidas_(AN)2"/>
      <sheetName val="Reposicion_Acometidas_(AP)2"/>
      <sheetName val="Uso_de_bomba2"/>
      <sheetName val="Señalizacion_y_Control_de_Tran2"/>
      <sheetName val="Limpieza_continua_de_obra2"/>
      <sheetName val="Limpieza_Campamento2"/>
      <sheetName val="Limp__Tub__en_Tramo2"/>
      <sheetName val="Sum__y_col__Tub__60&quot;_H_A_2"/>
      <sheetName val="Sum__y_col__Tub__18&quot;_H_A___2"/>
      <sheetName val="Sum__y_col__Tub__42&quot;_H_A__2"/>
      <sheetName val="_Desbroce_Solar_Desvio_Provisi2"/>
      <sheetName val="Reposicion_Aceras_2"/>
      <sheetName val="Reposicion_de_Contenes2"/>
      <sheetName val="Imbornales_3_Parrillas2"/>
      <sheetName val="Registro_secundario_(Pluvial)_2"/>
      <sheetName val="Registros_de_4@5_mts_(Pluvial)2"/>
      <sheetName val="Registros_de_2_@_3_mts_(AN)2"/>
      <sheetName val="Registros_de_2_@_3_mts_(AP)2"/>
      <sheetName val="Sum__y_col__Tub__interconexion2"/>
      <sheetName val="Sum__y_col__Tub__8&quot;_H_S__Agua_2"/>
      <sheetName val="Remoción_Tub__24''_H_S___2"/>
      <sheetName val="Remoción_Tub__8&quot;_H_S__AN2"/>
      <sheetName val="Bote_Mat__Exce_Reg_e_Imb2"/>
      <sheetName val="Sum__y_col__de_Mat__de_Asiento2"/>
      <sheetName val="Sum__y_col__de_Mat__de_base2"/>
      <sheetName val="Sum__y_col__Relleno_Compact_2"/>
      <sheetName val="Sum__y_col_de_Relleno_T__inter2"/>
      <sheetName val="Sum__y_col__Relleno_p'imbornal2"/>
      <sheetName val="Sum__y_col_de_Relleno_regis_2"/>
      <sheetName val="_Relleno_Compact_total_2"/>
      <sheetName val="Exc__p'_Tub__60&quot;_H_A_2"/>
      <sheetName val="Exc__p'_Tub__42&quot;_H_A_2"/>
      <sheetName val="Exc__p'_Tub__interconexión2"/>
      <sheetName val="Exc__p'_Imbornales2"/>
      <sheetName val="Exc__p'_Registros_2"/>
      <sheetName val="Total_Exc_2"/>
      <sheetName val="Presupuesto_Reformado2"/>
      <sheetName val="Datos_a_Project2"/>
      <sheetName val="Analisis_de_Madera2"/>
      <sheetName val="Cargas_Sociales2"/>
      <sheetName val="Tarifas_de_Alquiler_de_Equipo2"/>
      <sheetName val="Presupuesto_Original2"/>
      <sheetName val="Analisis_Unitarios2"/>
      <sheetName val="VOLUMETRIA_FINAL_ETAPA_I_(2)2"/>
      <sheetName val="VOLUMETRIA_FINAL_ETAPA_I2"/>
      <sheetName val="VOLUMENES_DE_CUBICACION_FINAL2"/>
      <sheetName val="GRAFICO_(2)2"/>
      <sheetName val="Demolicion_de_Vadenes_Existent3"/>
      <sheetName val="Demolicion_de_Registros_Exist_3"/>
      <sheetName val="Remoción_de_Carpeta_de_Rodadur3"/>
      <sheetName val="Reposicion_C__Rodadura_2,5_pul3"/>
      <sheetName val="Reposicion_C__Rodadura_2_pulg_3"/>
      <sheetName val="Corte_Acera_Conten_p'_Imbor_3"/>
      <sheetName val="Demolicion_Aceras_y_Contenes3"/>
      <sheetName val="Corte_de_Asfalto3"/>
      <sheetName val="Demolicion_Imbor__Existentes3"/>
      <sheetName val="Reposicion_Acometidas_(AN)3"/>
      <sheetName val="Reposicion_Acometidas_(AP)3"/>
      <sheetName val="Uso_de_bomba3"/>
      <sheetName val="Señalizacion_y_Control_de_Tran3"/>
      <sheetName val="Limpieza_continua_de_obra3"/>
      <sheetName val="Limpieza_Campamento3"/>
      <sheetName val="Limp__Tub__en_Tramo3"/>
      <sheetName val="Sum__y_col__Tub__60&quot;_H_A_3"/>
      <sheetName val="Sum__y_col__Tub__18&quot;_H_A___3"/>
      <sheetName val="Sum__y_col__Tub__42&quot;_H_A__3"/>
      <sheetName val="_Desbroce_Solar_Desvio_Provisi3"/>
      <sheetName val="Reposicion_Aceras_3"/>
      <sheetName val="Reposicion_de_Contenes3"/>
      <sheetName val="Imbornales_3_Parrillas3"/>
      <sheetName val="Registro_secundario_(Pluvial)_3"/>
      <sheetName val="Registros_de_4@5_mts_(Pluvial)3"/>
      <sheetName val="Registros_de_2_@_3_mts_(AN)3"/>
      <sheetName val="Registros_de_2_@_3_mts_(AP)3"/>
      <sheetName val="Sum__y_col__Tub__interconexion3"/>
      <sheetName val="Sum__y_col__Tub__8&quot;_H_S__Agua_3"/>
      <sheetName val="Remoción_Tub__24''_H_S___3"/>
      <sheetName val="Remoción_Tub__8&quot;_H_S__AN3"/>
      <sheetName val="Bote_Mat__Exce_Reg_e_Imb3"/>
      <sheetName val="Sum__y_col__de_Mat__de_Asiento3"/>
      <sheetName val="Sum__y_col__de_Mat__de_base3"/>
      <sheetName val="Sum__y_col__Relleno_Compact_3"/>
      <sheetName val="Sum__y_col_de_Relleno_T__inter3"/>
      <sheetName val="Sum__y_col__Relleno_p'imbornal3"/>
      <sheetName val="Sum__y_col_de_Relleno_regis_3"/>
      <sheetName val="_Relleno_Compact_total_3"/>
      <sheetName val="Exc__p'_Tub__60&quot;_H_A_3"/>
      <sheetName val="Exc__p'_Tub__42&quot;_H_A_3"/>
      <sheetName val="Exc__p'_Tub__interconexión3"/>
      <sheetName val="Exc__p'_Imbornales3"/>
      <sheetName val="Exc__p'_Registros_3"/>
      <sheetName val="Total_Exc_3"/>
      <sheetName val="Presupuesto_Reformado3"/>
      <sheetName val="Datos_a_Project3"/>
      <sheetName val="Analisis_de_Madera3"/>
      <sheetName val="Cargas_Sociales3"/>
      <sheetName val="Tarifas_de_Alquiler_de_Equipo3"/>
      <sheetName val="Presupuesto_Original3"/>
      <sheetName val="Analisis_Unitarios3"/>
      <sheetName val="VOLUMETRIA_FINAL_ETAPA_I_(2)3"/>
      <sheetName val="VOLUMETRIA_FINAL_ETAPA_I3"/>
      <sheetName val="VOLUMENES_DE_CUBICACION_FINAL3"/>
      <sheetName val="GRAFICO_(2)3"/>
      <sheetName val="Demolicion_de_Vadenes_Existent4"/>
      <sheetName val="Demolicion_de_Registros_Exist_4"/>
      <sheetName val="Remoción_de_Carpeta_de_Rodadur4"/>
      <sheetName val="Reposicion_C__Rodadura_2,5_pul4"/>
      <sheetName val="Reposicion_C__Rodadura_2_pulg_4"/>
      <sheetName val="Corte_Acera_Conten_p'_Imbor_4"/>
      <sheetName val="Demolicion_Aceras_y_Contenes4"/>
      <sheetName val="Corte_de_Asfalto4"/>
      <sheetName val="Demolicion_Imbor__Existentes4"/>
      <sheetName val="Reposicion_Acometidas_(AN)4"/>
      <sheetName val="Reposicion_Acometidas_(AP)4"/>
      <sheetName val="Uso_de_bomba4"/>
      <sheetName val="Señalizacion_y_Control_de_Tran4"/>
      <sheetName val="Limpieza_continua_de_obra4"/>
      <sheetName val="Limpieza_Campamento4"/>
      <sheetName val="Limp__Tub__en_Tramo4"/>
      <sheetName val="Sum__y_col__Tub__60&quot;_H_A_4"/>
      <sheetName val="Sum__y_col__Tub__18&quot;_H_A___4"/>
      <sheetName val="Sum__y_col__Tub__42&quot;_H_A__4"/>
      <sheetName val="_Desbroce_Solar_Desvio_Provisi4"/>
      <sheetName val="Reposicion_Aceras_4"/>
      <sheetName val="Reposicion_de_Contenes4"/>
      <sheetName val="Imbornales_3_Parrillas4"/>
      <sheetName val="Registro_secundario_(Pluvial)_4"/>
      <sheetName val="Registros_de_4@5_mts_(Pluvial)4"/>
      <sheetName val="Registros_de_2_@_3_mts_(AN)4"/>
      <sheetName val="Registros_de_2_@_3_mts_(AP)4"/>
      <sheetName val="Sum__y_col__Tub__interconexion4"/>
      <sheetName val="Sum__y_col__Tub__8&quot;_H_S__Agua_4"/>
      <sheetName val="Remoción_Tub__24''_H_S___4"/>
      <sheetName val="Remoción_Tub__8&quot;_H_S__AN4"/>
      <sheetName val="Bote_Mat__Exce_Reg_e_Imb4"/>
      <sheetName val="Sum__y_col__de_Mat__de_Asiento4"/>
      <sheetName val="Sum__y_col__de_Mat__de_base4"/>
      <sheetName val="Sum__y_col__Relleno_Compact_4"/>
      <sheetName val="Sum__y_col_de_Relleno_T__inter4"/>
      <sheetName val="Sum__y_col__Relleno_p'imbornal4"/>
      <sheetName val="Sum__y_col_de_Relleno_regis_4"/>
      <sheetName val="_Relleno_Compact_total_4"/>
      <sheetName val="Exc__p'_Tub__60&quot;_H_A_4"/>
      <sheetName val="Exc__p'_Tub__42&quot;_H_A_4"/>
      <sheetName val="Exc__p'_Tub__interconexión4"/>
      <sheetName val="Exc__p'_Imbornales4"/>
      <sheetName val="Exc__p'_Registros_4"/>
      <sheetName val="Total_Exc_4"/>
      <sheetName val="Presupuesto_Reformado4"/>
      <sheetName val="Datos_a_Project4"/>
      <sheetName val="Analisis_de_Madera4"/>
      <sheetName val="Cargas_Sociales4"/>
      <sheetName val="Tarifas_de_Alquiler_de_Equipo4"/>
      <sheetName val="Presupuesto_Original4"/>
      <sheetName val="Analisis_Unitarios4"/>
      <sheetName val="VOLUMETRIA_FINAL_ETAPA_I_(2)4"/>
      <sheetName val="VOLUMETRIA_FINAL_ETAPA_I4"/>
      <sheetName val="VOLUMENES_DE_CUBICACION_FINAL4"/>
      <sheetName val="GRAFICO_(2)4"/>
      <sheetName val="Demolicion_de_Vadenes_Existent5"/>
      <sheetName val="Demolicion_de_Registros_Exist_5"/>
      <sheetName val="Remoción_de_Carpeta_de_Rodadur5"/>
      <sheetName val="Reposicion_C__Rodadura_2,5_pul5"/>
      <sheetName val="Reposicion_C__Rodadura_2_pulg_5"/>
      <sheetName val="Corte_Acera_Conten_p'_Imbor_5"/>
      <sheetName val="Demolicion_Aceras_y_Contenes5"/>
      <sheetName val="Corte_de_Asfalto5"/>
      <sheetName val="Demolicion_Imbor__Existentes5"/>
      <sheetName val="Reposicion_Acometidas_(AN)5"/>
      <sheetName val="Reposicion_Acometidas_(AP)5"/>
      <sheetName val="Uso_de_bomba5"/>
      <sheetName val="Señalizacion_y_Control_de_Tran5"/>
      <sheetName val="Limpieza_continua_de_obra5"/>
      <sheetName val="Limpieza_Campamento5"/>
      <sheetName val="Limp__Tub__en_Tramo5"/>
      <sheetName val="Sum__y_col__Tub__60&quot;_H_A_5"/>
      <sheetName val="Sum__y_col__Tub__18&quot;_H_A___5"/>
      <sheetName val="Sum__y_col__Tub__42&quot;_H_A__5"/>
      <sheetName val="_Desbroce_Solar_Desvio_Provisi5"/>
      <sheetName val="Reposicion_Aceras_5"/>
      <sheetName val="Reposicion_de_Contenes5"/>
      <sheetName val="Imbornales_3_Parrillas5"/>
      <sheetName val="Registro_secundario_(Pluvial)_5"/>
      <sheetName val="Registros_de_4@5_mts_(Pluvial)5"/>
      <sheetName val="Registros_de_2_@_3_mts_(AN)5"/>
      <sheetName val="Registros_de_2_@_3_mts_(AP)5"/>
      <sheetName val="Sum__y_col__Tub__interconexion5"/>
      <sheetName val="Sum__y_col__Tub__8&quot;_H_S__Agua_5"/>
      <sheetName val="Remoción_Tub__24''_H_S___5"/>
      <sheetName val="Remoción_Tub__8&quot;_H_S__AN5"/>
      <sheetName val="Bote_Mat__Exce_Reg_e_Imb5"/>
      <sheetName val="Sum__y_col__de_Mat__de_Asiento5"/>
      <sheetName val="Sum__y_col__de_Mat__de_base5"/>
      <sheetName val="Sum__y_col__Relleno_Compact_5"/>
      <sheetName val="Sum__y_col_de_Relleno_T__inter5"/>
      <sheetName val="Sum__y_col__Relleno_p'imbornal5"/>
      <sheetName val="Sum__y_col_de_Relleno_regis_5"/>
      <sheetName val="_Relleno_Compact_total_5"/>
      <sheetName val="Exc__p'_Tub__60&quot;_H_A_5"/>
      <sheetName val="Exc__p'_Tub__42&quot;_H_A_5"/>
      <sheetName val="Exc__p'_Tub__interconexión5"/>
      <sheetName val="Exc__p'_Imbornales5"/>
      <sheetName val="Exc__p'_Registros_5"/>
      <sheetName val="Total_Exc_5"/>
      <sheetName val="Presupuesto_Reformado5"/>
      <sheetName val="Datos_a_Project5"/>
      <sheetName val="Analisis_de_Madera5"/>
      <sheetName val="Cargas_Sociales5"/>
      <sheetName val="Tarifas_de_Alquiler_de_Equipo5"/>
      <sheetName val="Presupuesto_Original5"/>
      <sheetName val="Analisis_Unitarios5"/>
      <sheetName val="VOLUMETRIA_FINAL_ETAPA_I_(2)5"/>
      <sheetName val="VOLUMETRIA_FINAL_ETAPA_I5"/>
      <sheetName val="VOLUMENES_DE_CUBICACION_FINAL5"/>
      <sheetName val="GRAFICO_(2)5"/>
      <sheetName val="Precio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15">
          <cell r="L15">
            <v>1.327</v>
          </cell>
        </row>
      </sheetData>
      <sheetData sheetId="109"/>
      <sheetData sheetId="110">
        <row r="29">
          <cell r="G29">
            <v>1.4739668659952441</v>
          </cell>
        </row>
      </sheetData>
      <sheetData sheetId="111">
        <row r="29">
          <cell r="I29">
            <v>3358.9571999999998</v>
          </cell>
        </row>
      </sheetData>
      <sheetData sheetId="112"/>
      <sheetData sheetId="113">
        <row r="2">
          <cell r="K2">
            <v>1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>
        <row r="15">
          <cell r="L15">
            <v>1.327</v>
          </cell>
        </row>
      </sheetData>
      <sheetData sheetId="165"/>
      <sheetData sheetId="166">
        <row r="29">
          <cell r="G29">
            <v>1.4739668659952441</v>
          </cell>
        </row>
      </sheetData>
      <sheetData sheetId="167">
        <row r="29">
          <cell r="I29">
            <v>3358.9571999999998</v>
          </cell>
        </row>
      </sheetData>
      <sheetData sheetId="168"/>
      <sheetData sheetId="169">
        <row r="2">
          <cell r="K2">
            <v>1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15">
          <cell r="L15">
            <v>1.327</v>
          </cell>
        </row>
      </sheetData>
      <sheetData sheetId="221"/>
      <sheetData sheetId="222">
        <row r="29">
          <cell r="G29">
            <v>1.4739668659952441</v>
          </cell>
        </row>
      </sheetData>
      <sheetData sheetId="223">
        <row r="29">
          <cell r="I29">
            <v>3358.9571999999998</v>
          </cell>
        </row>
      </sheetData>
      <sheetData sheetId="224"/>
      <sheetData sheetId="225">
        <row r="2">
          <cell r="K2">
            <v>1</v>
          </cell>
        </row>
      </sheetData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>
        <row r="15">
          <cell r="L15">
            <v>1.327</v>
          </cell>
        </row>
      </sheetData>
      <sheetData sheetId="277"/>
      <sheetData sheetId="278">
        <row r="29">
          <cell r="G29">
            <v>1.4739668659952441</v>
          </cell>
        </row>
      </sheetData>
      <sheetData sheetId="279">
        <row r="29">
          <cell r="I29">
            <v>3358.9571999999998</v>
          </cell>
        </row>
      </sheetData>
      <sheetData sheetId="280"/>
      <sheetData sheetId="281">
        <row r="2">
          <cell r="K2">
            <v>1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>
        <row r="15">
          <cell r="L15">
            <v>1.327</v>
          </cell>
        </row>
      </sheetData>
      <sheetData sheetId="333"/>
      <sheetData sheetId="334">
        <row r="29">
          <cell r="G29">
            <v>1.4739668659952441</v>
          </cell>
        </row>
      </sheetData>
      <sheetData sheetId="335">
        <row r="29">
          <cell r="I29">
            <v>3358.9571999999998</v>
          </cell>
        </row>
      </sheetData>
      <sheetData sheetId="336"/>
      <sheetData sheetId="337">
        <row r="2">
          <cell r="K2">
            <v>1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>
        <row r="15">
          <cell r="L15">
            <v>1.327</v>
          </cell>
        </row>
      </sheetData>
      <sheetData sheetId="389"/>
      <sheetData sheetId="390">
        <row r="29">
          <cell r="G29">
            <v>1.4739668659952441</v>
          </cell>
        </row>
      </sheetData>
      <sheetData sheetId="391">
        <row r="29">
          <cell r="I29">
            <v>3358.9571999999998</v>
          </cell>
        </row>
      </sheetData>
      <sheetData sheetId="392"/>
      <sheetData sheetId="393">
        <row r="2">
          <cell r="K2">
            <v>1</v>
          </cell>
        </row>
      </sheetData>
      <sheetData sheetId="394"/>
      <sheetData sheetId="395"/>
      <sheetData sheetId="396"/>
      <sheetData sheetId="397"/>
      <sheetData sheetId="398" refreshError="1"/>
      <sheetData sheetId="39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  <sheetName val="Mat"/>
      <sheetName val="anal term"/>
      <sheetName val="Jornal"/>
      <sheetName val="Listado_Equipos_a_utilizar"/>
      <sheetName val="Analisis_de_Precios_Unitarios"/>
      <sheetName val="anal_term"/>
      <sheetName val="Listado_Equipos_a_utilizar1"/>
      <sheetName val="Analisis_de_Precios_Unitarios1"/>
      <sheetName val="anal_term1"/>
      <sheetName val="Listado_Equipos_a_utilizar2"/>
      <sheetName val="Analisis_de_Precios_Unitarios2"/>
      <sheetName val="anal_term2"/>
      <sheetName val="Listado_Equipos_a_utilizar3"/>
      <sheetName val="Analisis_de_Precios_Unitarios3"/>
      <sheetName val="anal_term3"/>
      <sheetName val="Listado_Equipos_a_utilizar4"/>
      <sheetName val="Analisis_de_Precios_Unitarios4"/>
      <sheetName val="anal_term4"/>
      <sheetName val="Listado_Equipos_a_utilizar5"/>
      <sheetName val="Analisis_de_Precios_Unitarios5"/>
      <sheetName val="anal_term5"/>
      <sheetName val="Analisis Unitarios"/>
      <sheetName val="Cargas Sociales"/>
      <sheetName val="Datos a Project"/>
      <sheetName val="Tarifas de Alquiler de Equip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I11">
            <v>1863.7719999999999</v>
          </cell>
        </row>
      </sheetData>
      <sheetData sheetId="10"/>
      <sheetData sheetId="11"/>
      <sheetData sheetId="12">
        <row r="11">
          <cell r="I11">
            <v>1863.7719999999999</v>
          </cell>
        </row>
      </sheetData>
      <sheetData sheetId="13"/>
      <sheetData sheetId="14"/>
      <sheetData sheetId="15">
        <row r="11">
          <cell r="I11">
            <v>1863.7719999999999</v>
          </cell>
        </row>
      </sheetData>
      <sheetData sheetId="16"/>
      <sheetData sheetId="17"/>
      <sheetData sheetId="18">
        <row r="11">
          <cell r="I11">
            <v>1863.7719999999999</v>
          </cell>
        </row>
      </sheetData>
      <sheetData sheetId="19"/>
      <sheetData sheetId="20"/>
      <sheetData sheetId="21">
        <row r="11">
          <cell r="I11">
            <v>1863.7719999999999</v>
          </cell>
        </row>
      </sheetData>
      <sheetData sheetId="22"/>
      <sheetData sheetId="23"/>
      <sheetData sheetId="24">
        <row r="11">
          <cell r="I11">
            <v>1863.7719999999999</v>
          </cell>
        </row>
      </sheetData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. horm."/>
      <sheetName val="Analisis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insumo"/>
      <sheetName val="mezcla"/>
      <sheetName val="Cotz."/>
      <sheetName val="Desembolso de Caja"/>
      <sheetName val="materiales_(2)1"/>
      <sheetName val="V_Tierras_A2"/>
      <sheetName val="materiales_(2)2"/>
      <sheetName val="V_Tierras_A3"/>
      <sheetName val="materiales_(2)3"/>
      <sheetName val="caseta de planta"/>
      <sheetName val="V_Tierras_A4"/>
      <sheetName val="materiales_(2)4"/>
      <sheetName val="V_Tierras_A5"/>
      <sheetName val="materiales_(2)5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01">
          <cell r="F201">
            <v>7792.2050656250012</v>
          </cell>
        </row>
      </sheetData>
      <sheetData sheetId="28"/>
      <sheetData sheetId="29">
        <row r="201">
          <cell r="F201">
            <v>7792.2050656250012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201">
          <cell r="F201">
            <v>7792.2050656250012</v>
          </cell>
        </row>
      </sheetData>
      <sheetData sheetId="37"/>
      <sheetData sheetId="38"/>
      <sheetData sheetId="39">
        <row r="201">
          <cell r="F201">
            <v>7792.2050656250012</v>
          </cell>
        </row>
      </sheetData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/>
      <sheetData sheetId="43"/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>
        <row r="201">
          <cell r="F201">
            <v>7792.2050656250012</v>
          </cell>
        </row>
      </sheetData>
      <sheetData sheetId="52">
        <row r="201">
          <cell r="F201">
            <v>7792.2050656250012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01">
          <cell r="F201">
            <v>7792.2050656250012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201">
          <cell r="F201">
            <v>7792.2050656250012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>
        <row r="201">
          <cell r="F201">
            <v>7792.2050656250012</v>
          </cell>
        </row>
      </sheetData>
      <sheetData sheetId="110"/>
      <sheetData sheetId="111" refreshError="1"/>
      <sheetData sheetId="112" refreshError="1"/>
      <sheetData sheetId="113" refreshError="1"/>
      <sheetData sheetId="114">
        <row r="201">
          <cell r="F201">
            <v>7792.2050656250012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 refreshError="1"/>
      <sheetData sheetId="130"/>
      <sheetData sheetId="131"/>
      <sheetData sheetId="132"/>
      <sheetData sheetId="1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Analisis"/>
      <sheetName val="LISTA DE PRECIO"/>
      <sheetName val="INSUMOS"/>
      <sheetName val="Mano Obr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Mano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Mano_Obra1"/>
      <sheetName val="Presup.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Mano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Mano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Mano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Mano_Obra5"/>
      <sheetName val="MOJornal"/>
      <sheetName val="Estructura Metalica"/>
      <sheetName val="Presup_"/>
      <sheetName val="Presup_1"/>
      <sheetName val="Presup_2"/>
      <sheetName val="Presup_3"/>
      <sheetName val="V.Tierras A"/>
      <sheetName val="PRE Desvio Alcant.  Potable"/>
      <sheetName val="Presup_4"/>
      <sheetName val="Presup_5"/>
      <sheetName val="Desembolso de Caja"/>
      <sheetName val="Precio"/>
      <sheetName val="Datos"/>
    </sheetNames>
    <sheetDataSet>
      <sheetData sheetId="0">
        <row r="15">
          <cell r="D15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  <row r="15">
          <cell r="D15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4">
          <cell r="D14">
            <v>1240</v>
          </cell>
        </row>
        <row r="1520">
          <cell r="G1520">
            <v>3801.1316021875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391">
          <cell r="F391">
            <v>14781.0615459973</v>
          </cell>
        </row>
      </sheetData>
      <sheetData sheetId="75"/>
      <sheetData sheetId="76"/>
      <sheetData sheetId="77">
        <row r="126">
          <cell r="C126">
            <v>55</v>
          </cell>
        </row>
      </sheetData>
      <sheetData sheetId="78">
        <row r="39">
          <cell r="D39">
            <v>4.37</v>
          </cell>
        </row>
      </sheetData>
      <sheetData sheetId="79">
        <row r="126">
          <cell r="C126">
            <v>55</v>
          </cell>
        </row>
      </sheetData>
      <sheetData sheetId="80">
        <row r="39">
          <cell r="D39">
            <v>4.37</v>
          </cell>
        </row>
      </sheetData>
      <sheetData sheetId="81">
        <row r="126">
          <cell r="C126">
            <v>55</v>
          </cell>
        </row>
      </sheetData>
      <sheetData sheetId="82">
        <row r="39">
          <cell r="D39">
            <v>4.37</v>
          </cell>
        </row>
      </sheetData>
      <sheetData sheetId="83">
        <row r="1512">
          <cell r="G1512">
            <v>3526.1216021874998</v>
          </cell>
        </row>
      </sheetData>
      <sheetData sheetId="84"/>
      <sheetData sheetId="85">
        <row r="126">
          <cell r="C126">
            <v>55</v>
          </cell>
        </row>
      </sheetData>
      <sheetData sheetId="86">
        <row r="39">
          <cell r="D39">
            <v>4.37</v>
          </cell>
        </row>
      </sheetData>
      <sheetData sheetId="87">
        <row r="1512">
          <cell r="G1512">
            <v>3526.1216021874998</v>
          </cell>
        </row>
      </sheetData>
      <sheetData sheetId="88">
        <row r="1512">
          <cell r="G1512">
            <v>3526.1216021874998</v>
          </cell>
        </row>
      </sheetData>
      <sheetData sheetId="89"/>
      <sheetData sheetId="90">
        <row r="134">
          <cell r="D134">
            <v>550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>
        <row r="1512">
          <cell r="G1512">
            <v>3526.1216021874998</v>
          </cell>
        </row>
      </sheetData>
      <sheetData sheetId="107">
        <row r="1512">
          <cell r="G1512">
            <v>3526.1216021874998</v>
          </cell>
        </row>
      </sheetData>
      <sheetData sheetId="108"/>
      <sheetData sheetId="109"/>
      <sheetData sheetId="110"/>
      <sheetData sheetId="111">
        <row r="391">
          <cell r="F391">
            <v>14781.061545997285</v>
          </cell>
        </row>
      </sheetData>
      <sheetData sheetId="112">
        <row r="391">
          <cell r="F391">
            <v>14781.061545997285</v>
          </cell>
        </row>
      </sheetData>
      <sheetData sheetId="113">
        <row r="1512">
          <cell r="G1512">
            <v>3526.1216021874998</v>
          </cell>
        </row>
      </sheetData>
      <sheetData sheetId="114">
        <row r="126">
          <cell r="C126">
            <v>55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512">
          <cell r="G1512">
            <v>3526.1216021874998</v>
          </cell>
        </row>
      </sheetData>
      <sheetData sheetId="135">
        <row r="1512">
          <cell r="G1512">
            <v>3526.1216021874998</v>
          </cell>
        </row>
      </sheetData>
      <sheetData sheetId="136"/>
      <sheetData sheetId="137"/>
      <sheetData sheetId="138"/>
      <sheetData sheetId="139">
        <row r="391">
          <cell r="F391">
            <v>14781.061545997285</v>
          </cell>
        </row>
      </sheetData>
      <sheetData sheetId="140">
        <row r="391">
          <cell r="F391">
            <v>14781.061545997285</v>
          </cell>
        </row>
      </sheetData>
      <sheetData sheetId="141">
        <row r="1512">
          <cell r="G1512">
            <v>3526.1216021874998</v>
          </cell>
        </row>
      </sheetData>
      <sheetData sheetId="142">
        <row r="126">
          <cell r="C126">
            <v>55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1512">
          <cell r="G1512">
            <v>3526.1216021874998</v>
          </cell>
        </row>
      </sheetData>
      <sheetData sheetId="163">
        <row r="1512">
          <cell r="G1512">
            <v>3526.1216021874998</v>
          </cell>
        </row>
      </sheetData>
      <sheetData sheetId="164"/>
      <sheetData sheetId="165"/>
      <sheetData sheetId="166"/>
      <sheetData sheetId="167">
        <row r="391">
          <cell r="F391">
            <v>14781.061545997285</v>
          </cell>
        </row>
      </sheetData>
      <sheetData sheetId="168">
        <row r="391">
          <cell r="F391">
            <v>14781.061545997285</v>
          </cell>
        </row>
      </sheetData>
      <sheetData sheetId="169">
        <row r="1512">
          <cell r="G1512">
            <v>3526.1216021874998</v>
          </cell>
        </row>
      </sheetData>
      <sheetData sheetId="170">
        <row r="126">
          <cell r="C126">
            <v>55</v>
          </cell>
        </row>
      </sheetData>
      <sheetData sheetId="171">
        <row r="39">
          <cell r="D39">
            <v>4.37</v>
          </cell>
        </row>
      </sheetData>
      <sheetData sheetId="172">
        <row r="39">
          <cell r="D39">
            <v>4.37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512">
          <cell r="G1512">
            <v>3526.1216021874998</v>
          </cell>
        </row>
      </sheetData>
      <sheetData sheetId="191">
        <row r="1512">
          <cell r="G1512">
            <v>3526.1216021874998</v>
          </cell>
        </row>
      </sheetData>
      <sheetData sheetId="192"/>
      <sheetData sheetId="193"/>
      <sheetData sheetId="194"/>
      <sheetData sheetId="195">
        <row r="391">
          <cell r="F391">
            <v>14781.061545997285</v>
          </cell>
        </row>
      </sheetData>
      <sheetData sheetId="196">
        <row r="391">
          <cell r="F391">
            <v>14781.061545997285</v>
          </cell>
        </row>
      </sheetData>
      <sheetData sheetId="197">
        <row r="1512">
          <cell r="G1512">
            <v>3526.1216021874998</v>
          </cell>
        </row>
      </sheetData>
      <sheetData sheetId="198">
        <row r="126">
          <cell r="C126">
            <v>55</v>
          </cell>
        </row>
      </sheetData>
      <sheetData sheetId="199">
        <row r="39">
          <cell r="D39">
            <v>4.37</v>
          </cell>
        </row>
      </sheetData>
      <sheetData sheetId="200">
        <row r="39">
          <cell r="D39">
            <v>4.37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 refreshError="1"/>
      <sheetData sheetId="229" refreshError="1"/>
      <sheetData sheetId="2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Mezcla"/>
      <sheetName val="insumo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  <sheetName val="Analisis"/>
      <sheetName val="lista_de_materiales"/>
      <sheetName val="Mano_Obra"/>
      <sheetName val="Análisis_costo_SEE-_KfW"/>
      <sheetName val="Lista_P_U_"/>
      <sheetName val="lista_de_materiales1"/>
      <sheetName val="Mano_Obra1"/>
      <sheetName val="Análisis_costo_SEE-_KfW1"/>
      <sheetName val="Lista_P_U_1"/>
      <sheetName val="lista_de_materiales2"/>
      <sheetName val="Mano_Obra2"/>
      <sheetName val="Análisis_costo_SEE-_KfW2"/>
      <sheetName val="Lista_P_U_2"/>
      <sheetName val="lista_de_materiales3"/>
      <sheetName val="Mano_Obra3"/>
      <sheetName val="Análisis_costo_SEE-_KfW3"/>
      <sheetName val="Lista_P_U_3"/>
      <sheetName val="lista_de_materiales4"/>
      <sheetName val="Mano_Obra4"/>
      <sheetName val="Análisis_costo_SEE-_KfW4"/>
      <sheetName val="Lista_P_U_4"/>
      <sheetName val="lista_de_materiales5"/>
      <sheetName val="Mano_Obra5"/>
      <sheetName val="Análisis_costo_SEE-_KfW5"/>
      <sheetName val="Lista_P_U_5"/>
    </sheetNames>
    <sheetDataSet>
      <sheetData sheetId="0">
        <row r="10">
          <cell r="D10">
            <v>15</v>
          </cell>
        </row>
      </sheetData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/>
      <sheetData sheetId="9">
        <row r="10">
          <cell r="D10">
            <v>15</v>
          </cell>
        </row>
      </sheetData>
      <sheetData sheetId="10"/>
      <sheetData sheetId="11"/>
      <sheetData sheetId="12"/>
      <sheetData sheetId="13">
        <row r="10">
          <cell r="D10">
            <v>15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insumo"/>
      <sheetName val="mezcla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R.A.U."/>
      <sheetName val="Insumos"/>
      <sheetName val="M.O."/>
      <sheetName val="qqVgas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OBRAMANO"/>
      <sheetName val="EQUIPOS"/>
      <sheetName val="Precio"/>
      <sheetName val="análisis"/>
      <sheetName val="analprecvi"/>
      <sheetName val="Sheet4"/>
      <sheetName val="Sheet5"/>
      <sheetName val="análisis de precios"/>
      <sheetName val="caseta de planta"/>
      <sheetName val="M.O y Rendimientos"/>
      <sheetName val="GONZALO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>
        <row r="13">
          <cell r="I13">
            <v>5208.2</v>
          </cell>
        </row>
      </sheetData>
      <sheetData sheetId="43">
        <row r="13">
          <cell r="I13">
            <v>5208.2</v>
          </cell>
        </row>
      </sheetData>
      <sheetData sheetId="44">
        <row r="13">
          <cell r="I13">
            <v>5208.2</v>
          </cell>
        </row>
      </sheetData>
      <sheetData sheetId="45">
        <row r="13">
          <cell r="I13">
            <v>5208.2</v>
          </cell>
        </row>
      </sheetData>
      <sheetData sheetId="46">
        <row r="13">
          <cell r="I13">
            <v>5208.2</v>
          </cell>
        </row>
      </sheetData>
      <sheetData sheetId="47">
        <row r="13">
          <cell r="I13">
            <v>5208.2</v>
          </cell>
        </row>
      </sheetData>
      <sheetData sheetId="48">
        <row r="13">
          <cell r="I13">
            <v>5208.2</v>
          </cell>
        </row>
      </sheetData>
      <sheetData sheetId="49">
        <row r="13">
          <cell r="I13">
            <v>5208.2</v>
          </cell>
        </row>
      </sheetData>
      <sheetData sheetId="50">
        <row r="13">
          <cell r="I13">
            <v>5208.2</v>
          </cell>
        </row>
      </sheetData>
      <sheetData sheetId="51">
        <row r="13">
          <cell r="I13">
            <v>5208.2</v>
          </cell>
        </row>
      </sheetData>
      <sheetData sheetId="52">
        <row r="13">
          <cell r="I13">
            <v>5208.2</v>
          </cell>
        </row>
      </sheetData>
      <sheetData sheetId="53">
        <row r="13">
          <cell r="I13">
            <v>5208.2</v>
          </cell>
        </row>
      </sheetData>
      <sheetData sheetId="54">
        <row r="13">
          <cell r="I13">
            <v>5208.2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3">
          <cell r="I13">
            <v>5208.2</v>
          </cell>
        </row>
      </sheetData>
      <sheetData sheetId="70">
        <row r="13">
          <cell r="I13">
            <v>5208.2</v>
          </cell>
        </row>
      </sheetData>
      <sheetData sheetId="71">
        <row r="13">
          <cell r="I13">
            <v>5208.2</v>
          </cell>
        </row>
      </sheetData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3">
          <cell r="I13">
            <v>5208.2</v>
          </cell>
        </row>
      </sheetData>
      <sheetData sheetId="167">
        <row r="13">
          <cell r="I13">
            <v>5208.2</v>
          </cell>
        </row>
      </sheetData>
      <sheetData sheetId="168">
        <row r="13">
          <cell r="I13">
            <v>5208.2</v>
          </cell>
        </row>
      </sheetData>
      <sheetData sheetId="169">
        <row r="13">
          <cell r="I13">
            <v>5208.2</v>
          </cell>
        </row>
      </sheetData>
      <sheetData sheetId="170">
        <row r="13">
          <cell r="I13">
            <v>5208.2</v>
          </cell>
        </row>
      </sheetData>
      <sheetData sheetId="171">
        <row r="13">
          <cell r="I13">
            <v>5208.2</v>
          </cell>
        </row>
      </sheetData>
      <sheetData sheetId="172">
        <row r="13">
          <cell r="I13">
            <v>5208.2</v>
          </cell>
        </row>
      </sheetData>
      <sheetData sheetId="173">
        <row r="13">
          <cell r="I13">
            <v>5208.2</v>
          </cell>
        </row>
      </sheetData>
      <sheetData sheetId="174">
        <row r="13">
          <cell r="I13">
            <v>5208.2</v>
          </cell>
        </row>
      </sheetData>
      <sheetData sheetId="175">
        <row r="13">
          <cell r="I13">
            <v>5208.2</v>
          </cell>
        </row>
      </sheetData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3">
          <cell r="I13">
            <v>5208.2</v>
          </cell>
        </row>
      </sheetData>
      <sheetData sheetId="198">
        <row r="13">
          <cell r="I13">
            <v>5208.2</v>
          </cell>
        </row>
      </sheetData>
      <sheetData sheetId="199">
        <row r="13">
          <cell r="I13">
            <v>5208.2</v>
          </cell>
        </row>
      </sheetData>
      <sheetData sheetId="200">
        <row r="13">
          <cell r="I13">
            <v>5208.2</v>
          </cell>
        </row>
      </sheetData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PRESUP. HOSPIT. VERON"/>
      <sheetName val="Resumen Precio Equipos"/>
      <sheetName val="O.M. y Salarios"/>
      <sheetName val="Materiales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álisis_de_Precios"/>
      <sheetName val="Resumen_Precio_Equipos"/>
      <sheetName val="O_M__y_Salarios"/>
      <sheetName val="Analisis de precios SURFACE"/>
      <sheetName val="Sheet1"/>
      <sheetName val="Sheet2"/>
      <sheetName val="Sheet3"/>
      <sheetName val="Los Ángeles (Fase II)"/>
      <sheetName val="MANO DE OBRA"/>
      <sheetName val="Análisis"/>
      <sheetName val="ANALISIS_STO_DGO4"/>
      <sheetName val="PRES__BOCA_NUEVA4"/>
      <sheetName val="CONTRARO_SEÑALIZACIONES4"/>
      <sheetName val="EDIFICIO_COUNTERS2"/>
      <sheetName val="Presup_2"/>
      <sheetName val="LISTADO_INSUMOS_DEL_20002"/>
      <sheetName val="Análisis_de_Precios1"/>
      <sheetName val="Resumen_Precio_Equipos1"/>
      <sheetName val="O_M__y_Salarios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Ana"/>
      <sheetName val="insumo"/>
      <sheetName val="Mezcla"/>
      <sheetName val="exteriores"/>
      <sheetName val="EyH"/>
      <sheetName val="MO"/>
      <sheetName val="BOQ desglose 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  <sheetName val="ANALISIS PARTIDAS CARRET."/>
      <sheetName val="Analisis_Contrato"/>
      <sheetName val="Resumen_Precio_Equipos"/>
      <sheetName val="O_M__y_Salarios"/>
      <sheetName val="M_O_"/>
      <sheetName val="MATERIALES_LISTADO"/>
      <sheetName val="ANALISIS_PARTIDAS_CARRET_"/>
      <sheetName val="Analisis_Contrato1"/>
      <sheetName val="Resumen_Precio_Equipos1"/>
      <sheetName val="O_M__y_Salarios1"/>
      <sheetName val="M_O_1"/>
      <sheetName val="MATERIALES_LISTADO1"/>
      <sheetName val="ANALISIS_PARTIDAS_CARRET_1"/>
      <sheetName val="Analisis_Contrato2"/>
      <sheetName val="Resumen_Precio_Equipos2"/>
      <sheetName val="O_M__y_Salarios2"/>
      <sheetName val="M_O_2"/>
      <sheetName val="MATERIALES_LISTADO2"/>
      <sheetName val="ANALISIS_PARTIDAS_CARRET_2"/>
      <sheetName val="Analisis_Contrato3"/>
      <sheetName val="Resumen_Precio_Equipos3"/>
      <sheetName val="O_M__y_Salarios3"/>
      <sheetName val="M_O_3"/>
      <sheetName val="MATERIALES_LISTADO3"/>
      <sheetName val="ANALISIS_PARTIDAS_CARRET_3"/>
      <sheetName val="Analisis_Contrato4"/>
      <sheetName val="Resumen_Precio_Equipos4"/>
      <sheetName val="O_M__y_Salarios4"/>
      <sheetName val="M_O_4"/>
      <sheetName val="MATERIALES_LISTADO4"/>
      <sheetName val="ANALISIS_PARTIDAS_CARRET_4"/>
      <sheetName val="Analisis_Contrato5"/>
      <sheetName val="Resumen_Precio_Equipos5"/>
      <sheetName val="O_M__y_Salarios5"/>
      <sheetName val="M_O_5"/>
      <sheetName val="MATERIALES_LISTADO5"/>
      <sheetName val="ANALISIS_PARTIDAS_CARRET_5"/>
      <sheetName val="análisis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689.6</v>
          </cell>
        </row>
      </sheetData>
      <sheetData sheetId="12"/>
      <sheetData sheetId="13"/>
      <sheetData sheetId="14"/>
      <sheetData sheetId="15"/>
      <sheetData sheetId="16"/>
      <sheetData sheetId="17">
        <row r="4">
          <cell r="B4">
            <v>689.6</v>
          </cell>
        </row>
      </sheetData>
      <sheetData sheetId="18"/>
      <sheetData sheetId="19"/>
      <sheetData sheetId="20"/>
      <sheetData sheetId="21"/>
      <sheetData sheetId="22"/>
      <sheetData sheetId="23">
        <row r="4">
          <cell r="B4">
            <v>689.6</v>
          </cell>
        </row>
      </sheetData>
      <sheetData sheetId="24"/>
      <sheetData sheetId="25"/>
      <sheetData sheetId="26"/>
      <sheetData sheetId="27"/>
      <sheetData sheetId="28"/>
      <sheetData sheetId="29">
        <row r="4">
          <cell r="B4">
            <v>689.6</v>
          </cell>
        </row>
      </sheetData>
      <sheetData sheetId="30"/>
      <sheetData sheetId="31"/>
      <sheetData sheetId="32"/>
      <sheetData sheetId="33"/>
      <sheetData sheetId="34"/>
      <sheetData sheetId="35">
        <row r="4">
          <cell r="B4">
            <v>689.6</v>
          </cell>
        </row>
      </sheetData>
      <sheetData sheetId="36"/>
      <sheetData sheetId="37"/>
      <sheetData sheetId="38"/>
      <sheetData sheetId="39"/>
      <sheetData sheetId="40"/>
      <sheetData sheetId="41">
        <row r="4">
          <cell r="B4">
            <v>689.6</v>
          </cell>
        </row>
      </sheetData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"/>
      <sheetName val="Analisis_Contrato"/>
      <sheetName val="Analisis_Contrato1"/>
      <sheetName val="Analisis_Contrato2"/>
      <sheetName val="Analisis_Contrato3"/>
      <sheetName val="Analisis_Contrato4"/>
      <sheetName val="Analisis_Contrato5"/>
      <sheetName val="capilla"/>
    </sheetNames>
    <sheetDataSet>
      <sheetData sheetId="0" refreshError="1"/>
      <sheetData sheetId="1" refreshError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Sheet4"/>
      <sheetName val="Sheet5"/>
      <sheetName val="análisis de precio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análisis_de_precios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ANALISIS STO DGO"/>
      <sheetName val="Analisis"/>
      <sheetName val="Insumos materiales"/>
      <sheetName val="Costos Mano de Obra"/>
      <sheetName val="Insumos_materiales"/>
      <sheetName val="Costos_Mano_de_Obra"/>
      <sheetName val="Insumos_materiales1"/>
      <sheetName val="Costos_Mano_de_Obra1"/>
      <sheetName val="Material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8">
          <cell r="D8">
            <v>0.5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 refreshError="1"/>
      <sheetData sheetId="17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MATERIALES_LISTADO"/>
      <sheetName val="Análisis_de_Precios"/>
      <sheetName val="M_O_"/>
      <sheetName val="Mano_de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MATERIALES_LISTADO1"/>
      <sheetName val="Análisis_de_Precios1"/>
      <sheetName val="M_O_1"/>
      <sheetName val="Mano_de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MATERIALES_LISTADO2"/>
      <sheetName val="Análisis_de_Precios2"/>
      <sheetName val="M_O_2"/>
      <sheetName val="Mano_de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MATERIALES_LISTADO3"/>
      <sheetName val="Análisis_de_Precios3"/>
      <sheetName val="M_O_3"/>
      <sheetName val="Mano_de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MATERIALES_LISTADO4"/>
      <sheetName val="Análisis_de_Precios4"/>
      <sheetName val="M_O_4"/>
      <sheetName val="Mano_de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MATERIALES_LISTADO5"/>
      <sheetName val="Análisis_de_Precios5"/>
      <sheetName val="M_O_5"/>
      <sheetName val="Mano_de_Obra5"/>
      <sheetName val="analisis"/>
      <sheetName val="MATERIALES"/>
      <sheetName val="OBRAMANO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3">
          <cell r="C183">
            <v>351.48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>
        <row r="1139">
          <cell r="F1139">
            <v>14642.429999999998</v>
          </cell>
        </row>
      </sheetData>
      <sheetData sheetId="50">
        <row r="224">
          <cell r="G224">
            <v>492.69114999999999</v>
          </cell>
        </row>
      </sheetData>
      <sheetData sheetId="51">
        <row r="552">
          <cell r="F552">
            <v>299.31</v>
          </cell>
        </row>
      </sheetData>
      <sheetData sheetId="52">
        <row r="183">
          <cell r="C183">
            <v>351.48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139">
          <cell r="F1139">
            <v>14642.429999999998</v>
          </cell>
        </row>
      </sheetData>
      <sheetData sheetId="72">
        <row r="224">
          <cell r="G224">
            <v>492.69114999999999</v>
          </cell>
        </row>
      </sheetData>
      <sheetData sheetId="73">
        <row r="552">
          <cell r="F552">
            <v>299.31</v>
          </cell>
        </row>
      </sheetData>
      <sheetData sheetId="74">
        <row r="183">
          <cell r="C183">
            <v>351.48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Analisis (2)"/>
      <sheetName val="1"/>
    </sheetNames>
    <sheetDataSet>
      <sheetData sheetId="0"/>
      <sheetData sheetId="1"/>
      <sheetData sheetId="2"/>
      <sheetData sheetId="3">
        <row r="10">
          <cell r="C10">
            <v>578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antas"/>
      <sheetName val="Costo hr"/>
      <sheetName val="Euquipos hr"/>
      <sheetName val="Rend."/>
      <sheetName val="Factores"/>
      <sheetName val="Camiones"/>
      <sheetName val="Rend. Obrero"/>
      <sheetName val="Lista Materiales"/>
      <sheetName val="Cargas"/>
      <sheetName val="SALARIO"/>
      <sheetName val="MANO DE OBRA"/>
      <sheetName val="Pres Lote 1 Grupo II"/>
      <sheetName val="RESUMEN I"/>
      <sheetName val="Analisis"/>
      <sheetName val="Niveles de Serv. "/>
      <sheetName val="Niveles de Serv.NO"/>
      <sheetName val="RESUMEN"/>
      <sheetName val="Tenares-San Fco."/>
      <sheetName val="La Vega - Cutupu"/>
      <sheetName val="Cutupu-Moca"/>
      <sheetName val="ACC. Jarabacoa "/>
      <sheetName val="Ent. Jarabacoa"/>
      <sheetName val="Indirectos Actualiz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680.96999999999991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>
            <v>151.19999999999999</v>
          </cell>
        </row>
        <row r="18">
          <cell r="C18">
            <v>144</v>
          </cell>
        </row>
        <row r="26">
          <cell r="C26">
            <v>97.199999999999989</v>
          </cell>
        </row>
        <row r="36">
          <cell r="C36">
            <v>100.80000000000001</v>
          </cell>
        </row>
        <row r="60">
          <cell r="C60">
            <v>181.125</v>
          </cell>
        </row>
        <row r="69">
          <cell r="C69">
            <v>60.300000000000004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Análisis"/>
      <sheetName val="Ana"/>
      <sheetName val="analisis"/>
      <sheetName val="MANO DE OBRA"/>
      <sheetName val="Camion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>
        <row r="13">
          <cell r="O13">
            <v>50</v>
          </cell>
        </row>
      </sheetData>
      <sheetData sheetId="28"/>
      <sheetData sheetId="29"/>
      <sheetData sheetId="30"/>
      <sheetData sheetId="31">
        <row r="70">
          <cell r="D70">
            <v>3526.3227562500001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820.26717298649987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/>
      <sheetData sheetId="45"/>
      <sheetData sheetId="46"/>
      <sheetData sheetId="47"/>
      <sheetData sheetId="48">
        <row r="70">
          <cell r="D70">
            <v>3526.3227562500001</v>
          </cell>
        </row>
      </sheetData>
      <sheetData sheetId="49">
        <row r="6">
          <cell r="D6">
            <v>820.26717298649987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2">
          <cell r="J32">
            <v>120</v>
          </cell>
        </row>
      </sheetData>
      <sheetData sheetId="60">
        <row r="13">
          <cell r="O13">
            <v>50</v>
          </cell>
        </row>
      </sheetData>
      <sheetData sheetId="61"/>
      <sheetData sheetId="62"/>
      <sheetData sheetId="63"/>
      <sheetData sheetId="64"/>
      <sheetData sheetId="65">
        <row r="70">
          <cell r="D70">
            <v>3526.3227562500001</v>
          </cell>
        </row>
      </sheetData>
      <sheetData sheetId="66">
        <row r="6">
          <cell r="D6">
            <v>820.26717298649987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2">
          <cell r="J32">
            <v>120</v>
          </cell>
        </row>
      </sheetData>
      <sheetData sheetId="77">
        <row r="13">
          <cell r="O13">
            <v>50</v>
          </cell>
        </row>
      </sheetData>
      <sheetData sheetId="78"/>
      <sheetData sheetId="79"/>
      <sheetData sheetId="80"/>
      <sheetData sheetId="81"/>
      <sheetData sheetId="82">
        <row r="70">
          <cell r="D70">
            <v>3526.3227562500001</v>
          </cell>
        </row>
      </sheetData>
      <sheetData sheetId="83">
        <row r="6">
          <cell r="D6">
            <v>820.26717298649987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2">
          <cell r="J32">
            <v>120</v>
          </cell>
        </row>
      </sheetData>
      <sheetData sheetId="94">
        <row r="13">
          <cell r="O13">
            <v>50</v>
          </cell>
        </row>
      </sheetData>
      <sheetData sheetId="95"/>
      <sheetData sheetId="96"/>
      <sheetData sheetId="97"/>
      <sheetData sheetId="98"/>
      <sheetData sheetId="99">
        <row r="70">
          <cell r="D70">
            <v>3526.3227562500001</v>
          </cell>
        </row>
      </sheetData>
      <sheetData sheetId="100">
        <row r="6">
          <cell r="D6">
            <v>820.26717298649987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32">
          <cell r="J32">
            <v>120</v>
          </cell>
        </row>
      </sheetData>
      <sheetData sheetId="111">
        <row r="13">
          <cell r="O13">
            <v>50</v>
          </cell>
        </row>
      </sheetData>
      <sheetData sheetId="112"/>
      <sheetData sheetId="113"/>
      <sheetData sheetId="114"/>
      <sheetData sheetId="115"/>
      <sheetData sheetId="116">
        <row r="70">
          <cell r="D70">
            <v>3526.3227562500001</v>
          </cell>
        </row>
      </sheetData>
      <sheetData sheetId="117">
        <row r="6">
          <cell r="D6">
            <v>820.26717298649987</v>
          </cell>
        </row>
      </sheetData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análisis de costo edificio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O.M. y Salarios"/>
      <sheetName val="Resumen Precio Equipos"/>
      <sheetName val="Materiales"/>
      <sheetName val="qqVgas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0">
          <cell r="F40">
            <v>18.5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G3">
            <v>212.68726395300044</v>
          </cell>
        </row>
      </sheetData>
      <sheetData sheetId="17">
        <row r="3">
          <cell r="G3">
            <v>212.68726395300044</v>
          </cell>
        </row>
      </sheetData>
      <sheetData sheetId="18">
        <row r="3">
          <cell r="G3">
            <v>212.68726395300044</v>
          </cell>
        </row>
      </sheetData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G3">
            <v>212.68726395300044</v>
          </cell>
        </row>
      </sheetData>
      <sheetData sheetId="30">
        <row r="3">
          <cell r="G3">
            <v>212.68726395300044</v>
          </cell>
        </row>
      </sheetData>
      <sheetData sheetId="31">
        <row r="3">
          <cell r="G3">
            <v>212.68726395300044</v>
          </cell>
        </row>
      </sheetData>
      <sheetData sheetId="32">
        <row r="3">
          <cell r="G3">
            <v>212.68726395300044</v>
          </cell>
        </row>
      </sheetData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>
        <row r="3">
          <cell r="G3">
            <v>212.68726395300044</v>
          </cell>
        </row>
      </sheetData>
      <sheetData sheetId="43">
        <row r="3">
          <cell r="G3">
            <v>212.68726395300044</v>
          </cell>
        </row>
      </sheetData>
      <sheetData sheetId="44">
        <row r="3">
          <cell r="G3">
            <v>212.68726395300044</v>
          </cell>
        </row>
      </sheetData>
      <sheetData sheetId="45">
        <row r="3">
          <cell r="G3">
            <v>212.68726395300044</v>
          </cell>
        </row>
      </sheetData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G3">
            <v>212.68726395300044</v>
          </cell>
        </row>
      </sheetData>
      <sheetData sheetId="56">
        <row r="3">
          <cell r="G3">
            <v>212.68726395300044</v>
          </cell>
        </row>
      </sheetData>
      <sheetData sheetId="57">
        <row r="3">
          <cell r="G3">
            <v>212.68726395300044</v>
          </cell>
        </row>
      </sheetData>
      <sheetData sheetId="58">
        <row r="3">
          <cell r="G3">
            <v>212.68726395300044</v>
          </cell>
        </row>
      </sheetData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3">
          <cell r="G3">
            <v>212.68726395300044</v>
          </cell>
        </row>
      </sheetData>
      <sheetData sheetId="69">
        <row r="3">
          <cell r="G3">
            <v>212.68726395300044</v>
          </cell>
        </row>
      </sheetData>
      <sheetData sheetId="70">
        <row r="3">
          <cell r="G3">
            <v>212.68726395300044</v>
          </cell>
        </row>
      </sheetData>
      <sheetData sheetId="71">
        <row r="3">
          <cell r="G3">
            <v>212.68726395300044</v>
          </cell>
        </row>
      </sheetData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>
        <row r="3">
          <cell r="G3">
            <v>212.68726395300044</v>
          </cell>
        </row>
      </sheetData>
      <sheetData sheetId="82">
        <row r="3">
          <cell r="G3">
            <v>212.68726395300044</v>
          </cell>
        </row>
      </sheetData>
      <sheetData sheetId="83">
        <row r="3">
          <cell r="G3">
            <v>212.68726395300044</v>
          </cell>
        </row>
      </sheetData>
      <sheetData sheetId="84">
        <row r="3">
          <cell r="G3">
            <v>212.68726395300044</v>
          </cell>
        </row>
      </sheetData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m.o.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m_o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anal term"/>
      <sheetName val="anal_t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Sheet1"/>
      <sheetName val="Analisis Unit. "/>
      <sheetName val="Cargas Sociales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ESTRUCT"/>
      <sheetName val="Mat"/>
      <sheetName val="Pu-Sanit."/>
      <sheetName val="A-BASICOS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 refreshError="1"/>
      <sheetData sheetId="79" refreshError="1"/>
      <sheetData sheetId="80">
        <row r="11">
          <cell r="B11">
            <v>0</v>
          </cell>
        </row>
      </sheetData>
      <sheetData sheetId="81"/>
      <sheetData sheetId="82"/>
      <sheetData sheetId="83"/>
      <sheetData sheetId="8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INSU"/>
      <sheetName val="MO"/>
      <sheetName val="Mov. Tierra"/>
      <sheetName val="Personalizar"/>
      <sheetName val="Analisis Unit. "/>
      <sheetName val="Cargas Sociales"/>
      <sheetName val="listado equipos a utilizar"/>
      <sheetName val="a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>
        <row r="9">
          <cell r="J9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J9">
            <v>0</v>
          </cell>
        </row>
      </sheetData>
      <sheetData sheetId="38"/>
      <sheetData sheetId="39">
        <row r="9">
          <cell r="J9">
            <v>0</v>
          </cell>
        </row>
      </sheetData>
      <sheetData sheetId="40"/>
      <sheetData sheetId="41">
        <row r="9">
          <cell r="J9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Precio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  <sheetName val="Ana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analisi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  <sheetName val="Insumos"/>
      <sheetName val="Análisis de Precios"/>
      <sheetName val="Rendimientos OM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 MOPC EQUIPOS PESADOS"/>
      <sheetName val="TARIFA DE EQUIPOS"/>
      <sheetName val="SALARIO OPER. MIN. TRABAJO "/>
      <sheetName val="SALARIO-HR OPERADORES"/>
      <sheetName val="ACARREOS"/>
      <sheetName val="ANALISIS PARTIDAS CARRET."/>
      <sheetName val="ANALISIS EQUIPOS 2014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  <sheetName val="ANALISIS PARTIDAS EDIFIC."/>
      <sheetName val="LISTA P.U. EDIFIC."/>
      <sheetName val="HOJA DE CALCULO"/>
      <sheetName val="CALCULOS DE VOLUMENES"/>
      <sheetName val="ANALISIS VARIOS  2013"/>
      <sheetName val="Sheet1"/>
    </sheetNames>
    <sheetDataSet>
      <sheetData sheetId="0"/>
      <sheetData sheetId="1"/>
      <sheetData sheetId="2"/>
      <sheetData sheetId="3">
        <row r="33">
          <cell r="D33">
            <v>0</v>
          </cell>
        </row>
      </sheetData>
      <sheetData sheetId="4"/>
      <sheetData sheetId="5">
        <row r="14">
          <cell r="D14">
            <v>43.35</v>
          </cell>
        </row>
        <row r="15">
          <cell r="I15">
            <v>41745</v>
          </cell>
        </row>
        <row r="348">
          <cell r="H348">
            <v>91.95</v>
          </cell>
        </row>
        <row r="600">
          <cell r="H600">
            <v>11095.49</v>
          </cell>
        </row>
        <row r="831">
          <cell r="H831">
            <v>6834.65</v>
          </cell>
        </row>
      </sheetData>
      <sheetData sheetId="6"/>
      <sheetData sheetId="7"/>
      <sheetData sheetId="8">
        <row r="51">
          <cell r="F51">
            <v>8.4</v>
          </cell>
        </row>
      </sheetData>
      <sheetData sheetId="9"/>
      <sheetData sheetId="10"/>
      <sheetData sheetId="11">
        <row r="33">
          <cell r="G33">
            <v>725777.6</v>
          </cell>
        </row>
      </sheetData>
      <sheetData sheetId="12"/>
      <sheetData sheetId="13">
        <row r="32">
          <cell r="E32">
            <v>34596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I"/>
      <sheetName val="PRESUPUESTO II "/>
      <sheetName val="ANALISIS PARTIDAS CARRET. (2)"/>
      <sheetName val="PRESUPUESTO (2)"/>
      <sheetName val="RESUMEN"/>
      <sheetName val="MEMORIAS DE CANTIDADES"/>
      <sheetName val="ANALISIS IMPRIMIR"/>
      <sheetName val="ANALISIS VARIOS "/>
      <sheetName val="BADENES"/>
      <sheetName val="TUB HORM 24"/>
      <sheetName val="TUB HORM 36 DIAMETRO"/>
      <sheetName val="RELLENO EN ESTRUCTURAS"/>
      <sheetName val="NIVELAC. AREA DE BOTE"/>
      <sheetName val="limp. manual de alcant. "/>
      <sheetName val="ENCACHES DE  PIEDRA"/>
      <sheetName val="EXCAV. DE PRESTAMO"/>
      <sheetName val="DURACION"/>
      <sheetName val="ANALISIS PARTIDAS CARRET."/>
      <sheetName val="OFICINA Y LABORATORIO"/>
      <sheetName val="LISTA DE MATERIALES GRAL"/>
      <sheetName val="MANO DE OBRA"/>
      <sheetName val="MATERIALES "/>
      <sheetName val="TARIFA DE EQUIPOS"/>
      <sheetName val="TARIFA MOPC EQUIPOS PESADOS"/>
      <sheetName val="SALARIO OPER. MIN. TRABAJO "/>
      <sheetName val="SALARIO-HR OPERADORES"/>
      <sheetName val="ACARREOS"/>
      <sheetName val="MANO DE OBRA GENERAL"/>
      <sheetName val="PRESUPUESTO_I"/>
      <sheetName val="PRESUPUESTO_II_"/>
      <sheetName val="ANALISIS_PARTIDAS_CARRET__(2)"/>
      <sheetName val="PRESUPUESTO_(2)"/>
      <sheetName val="MEMORIAS_DE_CANTIDADES"/>
      <sheetName val="ANALISIS_IMPRIMIR"/>
      <sheetName val="ANALISIS_VARIOS_"/>
      <sheetName val="TUB_HORM_24"/>
      <sheetName val="TUB_HORM_36_DIAMETRO"/>
      <sheetName val="RELLENO_EN_ESTRUCTURAS"/>
      <sheetName val="NIVELAC__AREA_DE_BOTE"/>
      <sheetName val="limp__manual_de_alcant__"/>
      <sheetName val="ENCACHES_DE__PIEDRA"/>
      <sheetName val="EXCAV__DE_PRESTAMO"/>
      <sheetName val="ANALISIS_PARTIDAS_CARRET_"/>
      <sheetName val="OFICINA_Y_LABORATORIO"/>
      <sheetName val="LISTA_DE_MATERIALES_GRAL"/>
      <sheetName val="MANO_DE_OBRA"/>
      <sheetName val="MATERIALES_"/>
      <sheetName val="TARIFA_DE_EQUIPOS"/>
      <sheetName val="TARIFA_MOPC_EQUIPOS_PESADOS"/>
      <sheetName val="SALARIO_OPER__MIN__TRABAJO_"/>
      <sheetName val="SALARIO-HR_OPERADORES"/>
      <sheetName val="MANO_DE_OBRA_GENERAL"/>
      <sheetName val="PRESUPUESTO_I1"/>
      <sheetName val="PRESUPUESTO_II_1"/>
      <sheetName val="ANALISIS_PARTIDAS_CARRET__(2)1"/>
      <sheetName val="PRESUPUESTO_(2)1"/>
      <sheetName val="MEMORIAS_DE_CANTIDADES1"/>
      <sheetName val="ANALISIS_IMPRIMIR1"/>
      <sheetName val="ANALISIS_VARIOS_1"/>
      <sheetName val="TUB_HORM_241"/>
      <sheetName val="TUB_HORM_36_DIAMETRO1"/>
      <sheetName val="RELLENO_EN_ESTRUCTURAS1"/>
      <sheetName val="NIVELAC__AREA_DE_BOTE1"/>
      <sheetName val="limp__manual_de_alcant__1"/>
      <sheetName val="ENCACHES_DE__PIEDRA1"/>
      <sheetName val="EXCAV__DE_PRESTAMO1"/>
      <sheetName val="ANALISIS_PARTIDAS_CARRET_1"/>
      <sheetName val="OFICINA_Y_LABORATORIO1"/>
      <sheetName val="LISTA_DE_MATERIALES_GRAL1"/>
      <sheetName val="MANO_DE_OBRA1"/>
      <sheetName val="MATERIALES_1"/>
      <sheetName val="TARIFA_DE_EQUIPOS1"/>
      <sheetName val="TARIFA_MOPC_EQUIPOS_PESADOS1"/>
      <sheetName val="SALARIO_OPER__MIN__TRABAJO_1"/>
      <sheetName val="SALARIO-HR_OPERADORES1"/>
      <sheetName val="MANO_DE_OBRA_GENERAL1"/>
      <sheetName val="PRESUPUESTO_I2"/>
      <sheetName val="PRESUPUESTO_II_2"/>
      <sheetName val="ANALISIS_PARTIDAS_CARRET__(2)2"/>
      <sheetName val="PRESUPUESTO_(2)2"/>
      <sheetName val="MEMORIAS_DE_CANTIDADES2"/>
      <sheetName val="ANALISIS_IMPRIMIR2"/>
      <sheetName val="ANALISIS_VARIOS_2"/>
      <sheetName val="TUB_HORM_242"/>
      <sheetName val="TUB_HORM_36_DIAMETRO2"/>
      <sheetName val="RELLENO_EN_ESTRUCTURAS2"/>
      <sheetName val="NIVELAC__AREA_DE_BOTE2"/>
      <sheetName val="limp__manual_de_alcant__2"/>
      <sheetName val="ENCACHES_DE__PIEDRA2"/>
      <sheetName val="EXCAV__DE_PRESTAMO2"/>
      <sheetName val="ANALISIS_PARTIDAS_CARRET_2"/>
      <sheetName val="OFICINA_Y_LABORATORIO2"/>
      <sheetName val="LISTA_DE_MATERIALES_GRAL2"/>
      <sheetName val="MANO_DE_OBRA2"/>
      <sheetName val="MATERIALES_2"/>
      <sheetName val="TARIFA_DE_EQUIPOS2"/>
      <sheetName val="TARIFA_MOPC_EQUIPOS_PESADOS2"/>
      <sheetName val="SALARIO_OPER__MIN__TRABAJO_2"/>
      <sheetName val="SALARIO-HR_OPERADORES2"/>
      <sheetName val="MANO_DE_OBRA_GENERAL2"/>
      <sheetName val="PRESUPUESTO_I3"/>
      <sheetName val="PRESUPUESTO_II_3"/>
      <sheetName val="ANALISIS_PARTIDAS_CARRET__(2)3"/>
      <sheetName val="PRESUPUESTO_(2)3"/>
      <sheetName val="MEMORIAS_DE_CANTIDADES3"/>
      <sheetName val="ANALISIS_IMPRIMIR3"/>
      <sheetName val="ANALISIS_VARIOS_3"/>
      <sheetName val="TUB_HORM_243"/>
      <sheetName val="TUB_HORM_36_DIAMETRO3"/>
      <sheetName val="RELLENO_EN_ESTRUCTURAS3"/>
      <sheetName val="NIVELAC__AREA_DE_BOTE3"/>
      <sheetName val="limp__manual_de_alcant__3"/>
      <sheetName val="ENCACHES_DE__PIEDRA3"/>
      <sheetName val="EXCAV__DE_PRESTAMO3"/>
      <sheetName val="ANALISIS_PARTIDAS_CARRET_3"/>
      <sheetName val="OFICINA_Y_LABORATORIO3"/>
      <sheetName val="LISTA_DE_MATERIALES_GRAL3"/>
      <sheetName val="MANO_DE_OBRA3"/>
      <sheetName val="MATERIALES_3"/>
      <sheetName val="TARIFA_DE_EQUIPOS3"/>
      <sheetName val="TARIFA_MOPC_EQUIPOS_PESADOS3"/>
      <sheetName val="SALARIO_OPER__MIN__TRABAJO_3"/>
      <sheetName val="SALARIO-HR_OPERADORES3"/>
      <sheetName val="MANO_DE_OBRA_GENERAL3"/>
      <sheetName val="qqVgas"/>
    </sheetNames>
    <sheetDataSet>
      <sheetData sheetId="0"/>
      <sheetData sheetId="1">
        <row r="23">
          <cell r="E23">
            <v>930872.20973782765</v>
          </cell>
        </row>
      </sheetData>
      <sheetData sheetId="2"/>
      <sheetData sheetId="3"/>
      <sheetData sheetId="4"/>
      <sheetData sheetId="5">
        <row r="27">
          <cell r="E27">
            <v>8.4</v>
          </cell>
        </row>
      </sheetData>
      <sheetData sheetId="6">
        <row r="135">
          <cell r="H135">
            <v>560000</v>
          </cell>
        </row>
      </sheetData>
      <sheetData sheetId="7">
        <row r="383">
          <cell r="E383">
            <v>18.29</v>
          </cell>
        </row>
      </sheetData>
      <sheetData sheetId="8">
        <row r="20">
          <cell r="F20">
            <v>5632.4431999999997</v>
          </cell>
        </row>
      </sheetData>
      <sheetData sheetId="9"/>
      <sheetData sheetId="10">
        <row r="20">
          <cell r="F20">
            <v>6906.1675999999998</v>
          </cell>
        </row>
      </sheetData>
      <sheetData sheetId="11">
        <row r="24">
          <cell r="H24">
            <v>464.28335553923625</v>
          </cell>
        </row>
      </sheetData>
      <sheetData sheetId="12"/>
      <sheetData sheetId="13"/>
      <sheetData sheetId="14"/>
      <sheetData sheetId="15"/>
      <sheetData sheetId="16"/>
      <sheetData sheetId="17">
        <row r="2">
          <cell r="A2" t="str">
            <v>GRUPO JP</v>
          </cell>
        </row>
        <row r="178">
          <cell r="H178">
            <v>208.43</v>
          </cell>
        </row>
        <row r="352">
          <cell r="H352">
            <v>91.95</v>
          </cell>
        </row>
        <row r="368">
          <cell r="H368">
            <v>107.94</v>
          </cell>
        </row>
        <row r="408">
          <cell r="H408">
            <v>1067.53</v>
          </cell>
        </row>
        <row r="424">
          <cell r="H424">
            <v>804.74</v>
          </cell>
        </row>
        <row r="581">
          <cell r="H581">
            <v>10928.52</v>
          </cell>
        </row>
        <row r="608">
          <cell r="H608">
            <v>4650.0200000000004</v>
          </cell>
        </row>
        <row r="619">
          <cell r="H619">
            <v>4935.0200000000004</v>
          </cell>
        </row>
      </sheetData>
      <sheetData sheetId="18">
        <row r="34">
          <cell r="G34">
            <v>481560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3">
          <cell r="E23">
            <v>930872.20973782765</v>
          </cell>
        </row>
      </sheetData>
      <sheetData sheetId="30"/>
      <sheetData sheetId="31"/>
      <sheetData sheetId="32">
        <row r="27">
          <cell r="E27">
            <v>8.4</v>
          </cell>
        </row>
      </sheetData>
      <sheetData sheetId="33">
        <row r="135">
          <cell r="H135">
            <v>560000</v>
          </cell>
        </row>
      </sheetData>
      <sheetData sheetId="34">
        <row r="383">
          <cell r="E383">
            <v>18.29</v>
          </cell>
        </row>
      </sheetData>
      <sheetData sheetId="35"/>
      <sheetData sheetId="36">
        <row r="20">
          <cell r="F20">
            <v>6906.1675999999998</v>
          </cell>
        </row>
      </sheetData>
      <sheetData sheetId="37">
        <row r="24">
          <cell r="H24">
            <v>464.28335553923625</v>
          </cell>
        </row>
      </sheetData>
      <sheetData sheetId="38"/>
      <sheetData sheetId="39"/>
      <sheetData sheetId="40"/>
      <sheetData sheetId="41"/>
      <sheetData sheetId="42">
        <row r="2">
          <cell r="A2" t="str">
            <v>GRUPO JP</v>
          </cell>
        </row>
      </sheetData>
      <sheetData sheetId="43">
        <row r="34">
          <cell r="G34">
            <v>481560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3">
          <cell r="E23">
            <v>930872.20973782765</v>
          </cell>
        </row>
      </sheetData>
      <sheetData sheetId="54"/>
      <sheetData sheetId="55"/>
      <sheetData sheetId="56">
        <row r="27">
          <cell r="E27">
            <v>8.4</v>
          </cell>
        </row>
      </sheetData>
      <sheetData sheetId="57">
        <row r="135">
          <cell r="H135">
            <v>560000</v>
          </cell>
        </row>
      </sheetData>
      <sheetData sheetId="58">
        <row r="383">
          <cell r="E383">
            <v>18.29</v>
          </cell>
        </row>
      </sheetData>
      <sheetData sheetId="59"/>
      <sheetData sheetId="60">
        <row r="20">
          <cell r="F20">
            <v>6906.1675999999998</v>
          </cell>
        </row>
      </sheetData>
      <sheetData sheetId="61">
        <row r="24">
          <cell r="H24">
            <v>464.28335553923625</v>
          </cell>
        </row>
      </sheetData>
      <sheetData sheetId="62"/>
      <sheetData sheetId="63"/>
      <sheetData sheetId="64"/>
      <sheetData sheetId="65"/>
      <sheetData sheetId="66">
        <row r="2">
          <cell r="A2" t="str">
            <v>GRUPO JP</v>
          </cell>
        </row>
      </sheetData>
      <sheetData sheetId="67">
        <row r="34">
          <cell r="G34">
            <v>481560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23">
          <cell r="E23">
            <v>930872.20973782765</v>
          </cell>
        </row>
      </sheetData>
      <sheetData sheetId="78"/>
      <sheetData sheetId="79"/>
      <sheetData sheetId="80">
        <row r="27">
          <cell r="E27">
            <v>8.4</v>
          </cell>
        </row>
      </sheetData>
      <sheetData sheetId="81">
        <row r="135">
          <cell r="H135">
            <v>560000</v>
          </cell>
        </row>
      </sheetData>
      <sheetData sheetId="82">
        <row r="383">
          <cell r="E383">
            <v>18.29</v>
          </cell>
        </row>
      </sheetData>
      <sheetData sheetId="83"/>
      <sheetData sheetId="84">
        <row r="20">
          <cell r="F20">
            <v>6906.1675999999998</v>
          </cell>
        </row>
      </sheetData>
      <sheetData sheetId="85">
        <row r="24">
          <cell r="H24">
            <v>464.28335553923625</v>
          </cell>
        </row>
      </sheetData>
      <sheetData sheetId="86"/>
      <sheetData sheetId="87"/>
      <sheetData sheetId="88"/>
      <sheetData sheetId="89"/>
      <sheetData sheetId="90">
        <row r="2">
          <cell r="A2" t="str">
            <v>GRUPO JP</v>
          </cell>
        </row>
      </sheetData>
      <sheetData sheetId="91">
        <row r="34">
          <cell r="G34">
            <v>481560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3">
          <cell r="E23">
            <v>930872.20973782765</v>
          </cell>
        </row>
      </sheetData>
      <sheetData sheetId="102"/>
      <sheetData sheetId="103"/>
      <sheetData sheetId="104">
        <row r="27">
          <cell r="E27">
            <v>8.4</v>
          </cell>
        </row>
      </sheetData>
      <sheetData sheetId="105">
        <row r="135">
          <cell r="H135">
            <v>560000</v>
          </cell>
        </row>
      </sheetData>
      <sheetData sheetId="106">
        <row r="383">
          <cell r="E383">
            <v>18.29</v>
          </cell>
        </row>
      </sheetData>
      <sheetData sheetId="107"/>
      <sheetData sheetId="108">
        <row r="20">
          <cell r="F20">
            <v>6906.1675999999998</v>
          </cell>
        </row>
      </sheetData>
      <sheetData sheetId="109">
        <row r="24">
          <cell r="H24">
            <v>464.28335553923625</v>
          </cell>
        </row>
      </sheetData>
      <sheetData sheetId="110"/>
      <sheetData sheetId="111"/>
      <sheetData sheetId="112"/>
      <sheetData sheetId="113"/>
      <sheetData sheetId="114">
        <row r="2">
          <cell r="A2" t="str">
            <v>GRUPO JP</v>
          </cell>
        </row>
      </sheetData>
      <sheetData sheetId="115">
        <row r="34">
          <cell r="G34">
            <v>481560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EST N. DE OVANDO CENTRAL (MOD. "/>
      <sheetName val="analisis sto dgo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Insumos"/>
      <sheetName val="Análisis de Precios"/>
      <sheetName val="analisis_sto_dgo1"/>
      <sheetName val="analisis_sto_dgo"/>
      <sheetName val="MANO DE OBRA Y TARIFAS"/>
      <sheetName val="Resumen Precio Equipos"/>
      <sheetName val="analisis"/>
      <sheetName val="Sheet4"/>
      <sheetName val="Sheet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  <sheetName val="Analisis_Contrato"/>
      <sheetName val="M_O_"/>
      <sheetName val="Ins_2"/>
      <sheetName val="Analisis_Unitarios"/>
      <sheetName val="Cargas_Sociales"/>
      <sheetName val="Datos_a_Project"/>
      <sheetName val="Tarifas_de_Alquiler_de_Equipo"/>
      <sheetName val="Analisis_Contrato1"/>
      <sheetName val="M_O_1"/>
      <sheetName val="Ins_21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  <sheetName val="Analisis_Contrato4"/>
      <sheetName val="M_O_4"/>
      <sheetName val="Ins_24"/>
      <sheetName val="Analisis_Unitarios4"/>
      <sheetName val="Cargas_Sociales4"/>
      <sheetName val="Datos_a_Project4"/>
      <sheetName val="Tarifas_de_Alquiler_de_Equipo4"/>
      <sheetName val="Analisis_Contrato5"/>
      <sheetName val="M_O_5"/>
      <sheetName val="Ins_25"/>
      <sheetName val="Analisis_Unitarios5"/>
      <sheetName val="Cargas_Sociales5"/>
      <sheetName val="Datos_a_Project5"/>
      <sheetName val="Tarifas_de_Alquiler_de_Equipo5"/>
      <sheetName val="MANO DE OBRA Y TARIFAS"/>
      <sheetName val="Ebanisteria"/>
      <sheetName val="datos"/>
      <sheetName val="Precios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 Desvio Alcant.  Potable"/>
      <sheetName val="Hoja1"/>
      <sheetName val="Const. desvio alc. pot. M. gome"/>
      <sheetName val="Oficio"/>
      <sheetName val="listado equipos a utilizar"/>
      <sheetName val="PRE_Desvio_Alcant___Potable"/>
      <sheetName val="Const__desvio_alc__pot__M__gome"/>
      <sheetName val="listado_equipos_a_utilizar"/>
      <sheetName val="PRE_Desvio_Alcant___Potable1"/>
      <sheetName val="Const__desvio_alc__pot__M__gom1"/>
      <sheetName val="listado_equipos_a_utilizar1"/>
      <sheetName val="MO"/>
    </sheetNames>
    <sheetDataSet>
      <sheetData sheetId="0">
        <row r="49">
          <cell r="I49">
            <v>125.8</v>
          </cell>
        </row>
      </sheetData>
      <sheetData sheetId="1"/>
      <sheetData sheetId="2"/>
      <sheetData sheetId="3"/>
      <sheetData sheetId="4" refreshError="1"/>
      <sheetData sheetId="5">
        <row r="49">
          <cell r="I49">
            <v>125.8</v>
          </cell>
        </row>
      </sheetData>
      <sheetData sheetId="6"/>
      <sheetData sheetId="7"/>
      <sheetData sheetId="8">
        <row r="49">
          <cell r="I49">
            <v>125.8</v>
          </cell>
        </row>
      </sheetData>
      <sheetData sheetId="9"/>
      <sheetData sheetId="10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  <sheetName val="Insumos"/>
      <sheetName val="Análisis de Precio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imer_nivel"/>
      <sheetName val="Segundo_nivel"/>
      <sheetName val="Tercer_Nivel"/>
      <sheetName val="Cuarto_Nivel"/>
      <sheetName val="Total_4_Niveles"/>
      <sheetName val="Resumen_para_Microsoft_Project"/>
      <sheetName val="Suposic__Vta_ETAPA_A_con_solar"/>
      <sheetName val="Supc__Vta_ETAPA_A_&amp;_B__c-_solar"/>
      <sheetName val="Supc__Vta_tres_etapas_c-solar"/>
      <sheetName val="Evaluacion_Mat__por_intercambio"/>
      <sheetName val="M_O_"/>
      <sheetName val="PRE_Desvio_Alcant___Potable"/>
      <sheetName val="Análisis_de_Precio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Primer_nivel1"/>
      <sheetName val="Segundo_nivel1"/>
      <sheetName val="Tercer_Nivel1"/>
      <sheetName val="Cuarto_Nivel1"/>
      <sheetName val="Total_4_Niveles1"/>
      <sheetName val="Resumen_para_Microsoft_Project1"/>
      <sheetName val="Suposic__Vta_ETAPA_A_con_solar1"/>
      <sheetName val="Supc__Vta_ETAPA_A_&amp;_B__c-_sola1"/>
      <sheetName val="Supc__Vta_tres_etapas_c-solar1"/>
      <sheetName val="Evaluacion_Mat__por_intercambi1"/>
      <sheetName val="M_O_1"/>
      <sheetName val="PRE_Desvio_Alcant___Potable1"/>
      <sheetName val="Análisis_de_Precios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Primer_nivel2"/>
      <sheetName val="Segundo_nivel2"/>
      <sheetName val="Tercer_Nivel2"/>
      <sheetName val="Cuarto_Nivel2"/>
      <sheetName val="Total_4_Niveles2"/>
      <sheetName val="Resumen_para_Microsoft_Project2"/>
      <sheetName val="Suposic__Vta_ETAPA_A_con_solar2"/>
      <sheetName val="Supc__Vta_ETAPA_A_&amp;_B__c-_sola2"/>
      <sheetName val="Supc__Vta_tres_etapas_c-solar2"/>
      <sheetName val="Evaluacion_Mat__por_intercambi2"/>
      <sheetName val="M_O_2"/>
      <sheetName val="PRE_Desvio_Alcant___Potable2"/>
      <sheetName val="Análisis_de_Precios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Primer_nivel3"/>
      <sheetName val="Segundo_nivel3"/>
      <sheetName val="Tercer_Nivel3"/>
      <sheetName val="Cuarto_Nivel3"/>
      <sheetName val="Total_4_Niveles3"/>
      <sheetName val="Resumen_para_Microsoft_Project3"/>
      <sheetName val="Suposic__Vta_ETAPA_A_con_solar3"/>
      <sheetName val="Supc__Vta_ETAPA_A_&amp;_B__c-_sola3"/>
      <sheetName val="Supc__Vta_tres_etapas_c-solar3"/>
      <sheetName val="Evaluacion_Mat__por_intercambi3"/>
      <sheetName val="M_O_3"/>
      <sheetName val="PRE_Desvio_Alcant___Potable3"/>
      <sheetName val="Análisis_de_Precios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Primer_nivel4"/>
      <sheetName val="Segundo_nivel4"/>
      <sheetName val="Tercer_Nivel4"/>
      <sheetName val="Cuarto_Nivel4"/>
      <sheetName val="Total_4_Niveles4"/>
      <sheetName val="Resumen_para_Microsoft_Project4"/>
      <sheetName val="Suposic__Vta_ETAPA_A_con_solar4"/>
      <sheetName val="Supc__Vta_ETAPA_A_&amp;_B__c-_sola4"/>
      <sheetName val="Supc__Vta_tres_etapas_c-solar4"/>
      <sheetName val="Evaluacion_Mat__por_intercambi4"/>
      <sheetName val="M_O_4"/>
      <sheetName val="PRE_Desvio_Alcant___Potable4"/>
      <sheetName val="Análisis_de_Precios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Primer_nivel5"/>
      <sheetName val="Segundo_nivel5"/>
      <sheetName val="Tercer_Nivel5"/>
      <sheetName val="Cuarto_Nivel5"/>
      <sheetName val="Total_4_Niveles5"/>
      <sheetName val="Resumen_para_Microsoft_Project5"/>
      <sheetName val="Suposic__Vta_ETAPA_A_con_solar5"/>
      <sheetName val="Supc__Vta_ETAPA_A_&amp;_B__c-_sola5"/>
      <sheetName val="Supc__Vta_tres_etapas_c-solar5"/>
      <sheetName val="Evaluacion_Mat__por_intercambi5"/>
      <sheetName val="M_O_5"/>
      <sheetName val="PRE_Desvio_Alcant___Potable5"/>
      <sheetName val="Análisis_de_Precios5"/>
      <sheetName val="MATERIALES"/>
      <sheetName val="OBRAMANO"/>
      <sheetName val="MATERIALES LISTADO"/>
      <sheetName val="Sheet4"/>
      <sheetName val="Sheet5"/>
      <sheetName val="Cotz."/>
      <sheetName val="Mano de Obra"/>
      <sheetName val="MOCuadrillas"/>
      <sheetName val="MOJornal"/>
      <sheetName val="PH ANAL. S-A"/>
      <sheetName val="PH ANAL. C-A"/>
      <sheetName val="Analisis Unit. "/>
      <sheetName val="anal term"/>
      <sheetName val="Jornal"/>
      <sheetName val="Anal. horm."/>
      <sheetName val="Mat"/>
      <sheetName val="PU-Elect."/>
      <sheetName val="Ana-Sanit."/>
      <sheetName val="Pu-Sanit.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>
        <row r="20">
          <cell r="J20">
            <v>125</v>
          </cell>
        </row>
      </sheetData>
      <sheetData sheetId="43">
        <row r="20">
          <cell r="J20">
            <v>125</v>
          </cell>
        </row>
      </sheetData>
      <sheetData sheetId="44">
        <row r="20">
          <cell r="J20">
            <v>125</v>
          </cell>
        </row>
      </sheetData>
      <sheetData sheetId="45">
        <row r="20">
          <cell r="J20">
            <v>125</v>
          </cell>
        </row>
      </sheetData>
      <sheetData sheetId="46">
        <row r="38">
          <cell r="O38">
            <v>6.5</v>
          </cell>
        </row>
      </sheetData>
      <sheetData sheetId="47"/>
      <sheetData sheetId="48">
        <row r="53">
          <cell r="D53">
            <v>2640.8667724999996</v>
          </cell>
        </row>
      </sheetData>
      <sheetData sheetId="49">
        <row r="53">
          <cell r="D53">
            <v>2640.8667724999996</v>
          </cell>
        </row>
      </sheetData>
      <sheetData sheetId="50">
        <row r="53">
          <cell r="D53">
            <v>2640.8667724999996</v>
          </cell>
        </row>
      </sheetData>
      <sheetData sheetId="51">
        <row r="53">
          <cell r="D53">
            <v>2640.8667724999996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20">
          <cell r="J20">
            <v>125</v>
          </cell>
        </row>
      </sheetData>
      <sheetData sheetId="73">
        <row r="20">
          <cell r="J20">
            <v>125</v>
          </cell>
        </row>
      </sheetData>
      <sheetData sheetId="74">
        <row r="20">
          <cell r="J20">
            <v>125</v>
          </cell>
        </row>
      </sheetData>
      <sheetData sheetId="75">
        <row r="20">
          <cell r="J20">
            <v>125</v>
          </cell>
        </row>
      </sheetData>
      <sheetData sheetId="76">
        <row r="38">
          <cell r="O38">
            <v>6.5</v>
          </cell>
        </row>
      </sheetData>
      <sheetData sheetId="77"/>
      <sheetData sheetId="78">
        <row r="53">
          <cell r="D53">
            <v>2640.8667724999996</v>
          </cell>
        </row>
      </sheetData>
      <sheetData sheetId="79">
        <row r="53">
          <cell r="D53">
            <v>2640.8667724999996</v>
          </cell>
        </row>
      </sheetData>
      <sheetData sheetId="80">
        <row r="53">
          <cell r="D53">
            <v>2640.8667724999996</v>
          </cell>
        </row>
      </sheetData>
      <sheetData sheetId="81">
        <row r="53">
          <cell r="D53">
            <v>2640.8667724999996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20">
          <cell r="J20">
            <v>125</v>
          </cell>
        </row>
      </sheetData>
      <sheetData sheetId="103">
        <row r="20">
          <cell r="J20">
            <v>125</v>
          </cell>
        </row>
      </sheetData>
      <sheetData sheetId="104">
        <row r="20">
          <cell r="J20">
            <v>125</v>
          </cell>
        </row>
      </sheetData>
      <sheetData sheetId="105">
        <row r="20">
          <cell r="J20">
            <v>125</v>
          </cell>
        </row>
      </sheetData>
      <sheetData sheetId="106">
        <row r="38">
          <cell r="O38">
            <v>6.5</v>
          </cell>
        </row>
      </sheetData>
      <sheetData sheetId="107"/>
      <sheetData sheetId="108">
        <row r="53">
          <cell r="D53">
            <v>2640.8667724999996</v>
          </cell>
        </row>
      </sheetData>
      <sheetData sheetId="109">
        <row r="53">
          <cell r="D53">
            <v>2640.8667724999996</v>
          </cell>
        </row>
      </sheetData>
      <sheetData sheetId="110">
        <row r="53">
          <cell r="D53">
            <v>2640.8667724999996</v>
          </cell>
        </row>
      </sheetData>
      <sheetData sheetId="111">
        <row r="53">
          <cell r="D53">
            <v>2640.8667724999996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>
        <row r="20">
          <cell r="J20">
            <v>125</v>
          </cell>
        </row>
      </sheetData>
      <sheetData sheetId="133">
        <row r="20">
          <cell r="J20">
            <v>125</v>
          </cell>
        </row>
      </sheetData>
      <sheetData sheetId="134">
        <row r="20">
          <cell r="J20">
            <v>125</v>
          </cell>
        </row>
      </sheetData>
      <sheetData sheetId="135">
        <row r="20">
          <cell r="J20">
            <v>125</v>
          </cell>
        </row>
      </sheetData>
      <sheetData sheetId="136">
        <row r="38">
          <cell r="O38">
            <v>6.5</v>
          </cell>
        </row>
      </sheetData>
      <sheetData sheetId="137"/>
      <sheetData sheetId="138">
        <row r="53">
          <cell r="D53">
            <v>2640.8667724999996</v>
          </cell>
        </row>
      </sheetData>
      <sheetData sheetId="139">
        <row r="53">
          <cell r="D53">
            <v>2640.8667724999996</v>
          </cell>
        </row>
      </sheetData>
      <sheetData sheetId="140">
        <row r="53">
          <cell r="D53">
            <v>2640.8667724999996</v>
          </cell>
        </row>
      </sheetData>
      <sheetData sheetId="141">
        <row r="53">
          <cell r="D53">
            <v>2640.8667724999996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>
        <row r="20">
          <cell r="J20">
            <v>125</v>
          </cell>
        </row>
      </sheetData>
      <sheetData sheetId="164">
        <row r="38">
          <cell r="O38">
            <v>6.5</v>
          </cell>
        </row>
      </sheetData>
      <sheetData sheetId="165"/>
      <sheetData sheetId="166"/>
      <sheetData sheetId="167"/>
      <sheetData sheetId="168"/>
      <sheetData sheetId="169">
        <row r="53">
          <cell r="D53">
            <v>2640.8667724999996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>
        <row r="20">
          <cell r="J20">
            <v>125</v>
          </cell>
        </row>
      </sheetData>
      <sheetData sheetId="194">
        <row r="38">
          <cell r="O38">
            <v>6.5</v>
          </cell>
        </row>
      </sheetData>
      <sheetData sheetId="195"/>
      <sheetData sheetId="196"/>
      <sheetData sheetId="197"/>
      <sheetData sheetId="198"/>
      <sheetData sheetId="199">
        <row r="53">
          <cell r="D53">
            <v>2640.8667724999996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Presup_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OJornal"/>
      <sheetName val="Estructura Metalica"/>
      <sheetName val="Mano Obra"/>
      <sheetName val="V.Tierras A"/>
      <sheetName val="PRE Desvio Alcant.  Potable"/>
      <sheetName val="Desembolso de Caja"/>
      <sheetName val="Precio"/>
      <sheetName val="Datos"/>
      <sheetName val="Mano_Obra"/>
      <sheetName val="Mano_Obra1"/>
      <sheetName val="Mano_Obra2"/>
      <sheetName val="Mano_Obra3"/>
      <sheetName val="Mano_Obra4"/>
      <sheetName val="Mano_Obra5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391">
          <cell r="F391">
            <v>14781.0615459973</v>
          </cell>
        </row>
      </sheetData>
      <sheetData sheetId="75"/>
      <sheetData sheetId="76"/>
      <sheetData sheetId="77">
        <row r="126">
          <cell r="C126">
            <v>55</v>
          </cell>
        </row>
      </sheetData>
      <sheetData sheetId="78">
        <row r="39">
          <cell r="D39">
            <v>4.37</v>
          </cell>
        </row>
      </sheetData>
      <sheetData sheetId="79">
        <row r="126">
          <cell r="C126">
            <v>55</v>
          </cell>
        </row>
      </sheetData>
      <sheetData sheetId="80">
        <row r="39">
          <cell r="D39">
            <v>4.37</v>
          </cell>
        </row>
      </sheetData>
      <sheetData sheetId="81">
        <row r="126">
          <cell r="C126">
            <v>55</v>
          </cell>
        </row>
      </sheetData>
      <sheetData sheetId="82">
        <row r="39">
          <cell r="D39">
            <v>4.37</v>
          </cell>
        </row>
      </sheetData>
      <sheetData sheetId="83">
        <row r="1512">
          <cell r="G1512">
            <v>3526.1216021874998</v>
          </cell>
        </row>
      </sheetData>
      <sheetData sheetId="84"/>
      <sheetData sheetId="85">
        <row r="126">
          <cell r="C126">
            <v>55</v>
          </cell>
        </row>
      </sheetData>
      <sheetData sheetId="86">
        <row r="39">
          <cell r="D39">
            <v>4.37</v>
          </cell>
        </row>
      </sheetData>
      <sheetData sheetId="87">
        <row r="1512">
          <cell r="G1512">
            <v>3526.1216021874998</v>
          </cell>
        </row>
      </sheetData>
      <sheetData sheetId="88">
        <row r="1512">
          <cell r="G1512">
            <v>3526.1216021874998</v>
          </cell>
        </row>
      </sheetData>
      <sheetData sheetId="89"/>
      <sheetData sheetId="90">
        <row r="134">
          <cell r="D134">
            <v>550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1512">
          <cell r="G1512">
            <v>3526.1216021874998</v>
          </cell>
        </row>
      </sheetData>
      <sheetData sheetId="106"/>
      <sheetData sheetId="107"/>
      <sheetData sheetId="108"/>
      <sheetData sheetId="109"/>
      <sheetData sheetId="110">
        <row r="391">
          <cell r="F391">
            <v>14781.061545997285</v>
          </cell>
        </row>
      </sheetData>
      <sheetData sheetId="111">
        <row r="1512">
          <cell r="G1512">
            <v>3526.1216021874998</v>
          </cell>
        </row>
      </sheetData>
      <sheetData sheetId="112"/>
      <sheetData sheetId="113">
        <row r="126">
          <cell r="C126">
            <v>55</v>
          </cell>
        </row>
      </sheetData>
      <sheetData sheetId="114">
        <row r="39">
          <cell r="D39">
            <v>4.37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1512">
          <cell r="G1512">
            <v>3526.1216021874998</v>
          </cell>
        </row>
      </sheetData>
      <sheetData sheetId="134"/>
      <sheetData sheetId="135"/>
      <sheetData sheetId="136"/>
      <sheetData sheetId="137"/>
      <sheetData sheetId="138">
        <row r="391">
          <cell r="F391">
            <v>14781.061545997285</v>
          </cell>
        </row>
      </sheetData>
      <sheetData sheetId="139">
        <row r="1512">
          <cell r="G1512">
            <v>3526.1216021874998</v>
          </cell>
        </row>
      </sheetData>
      <sheetData sheetId="140"/>
      <sheetData sheetId="141">
        <row r="126">
          <cell r="C126">
            <v>55</v>
          </cell>
        </row>
      </sheetData>
      <sheetData sheetId="142">
        <row r="39">
          <cell r="D39">
            <v>4.37</v>
          </cell>
        </row>
      </sheetData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>
        <row r="1512">
          <cell r="G1512">
            <v>3526.1216021874998</v>
          </cell>
        </row>
      </sheetData>
      <sheetData sheetId="162"/>
      <sheetData sheetId="163"/>
      <sheetData sheetId="164"/>
      <sheetData sheetId="165"/>
      <sheetData sheetId="166">
        <row r="391">
          <cell r="F391">
            <v>14781.061545997285</v>
          </cell>
        </row>
      </sheetData>
      <sheetData sheetId="167">
        <row r="1512">
          <cell r="G1512">
            <v>3526.1216021874998</v>
          </cell>
        </row>
      </sheetData>
      <sheetData sheetId="168"/>
      <sheetData sheetId="169">
        <row r="126">
          <cell r="C126">
            <v>55</v>
          </cell>
        </row>
      </sheetData>
      <sheetData sheetId="170">
        <row r="39">
          <cell r="D39">
            <v>4.37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1512">
          <cell r="G1512">
            <v>3526.1216021874998</v>
          </cell>
        </row>
      </sheetData>
      <sheetData sheetId="190"/>
      <sheetData sheetId="191"/>
      <sheetData sheetId="192"/>
      <sheetData sheetId="193"/>
      <sheetData sheetId="194">
        <row r="391">
          <cell r="F391">
            <v>14781.061545997285</v>
          </cell>
        </row>
      </sheetData>
      <sheetData sheetId="195">
        <row r="1512">
          <cell r="G1512">
            <v>3526.1216021874998</v>
          </cell>
        </row>
      </sheetData>
      <sheetData sheetId="196"/>
      <sheetData sheetId="197">
        <row r="126">
          <cell r="C126">
            <v>55</v>
          </cell>
        </row>
      </sheetData>
      <sheetData sheetId="198">
        <row r="39">
          <cell r="D39">
            <v>4.37</v>
          </cell>
        </row>
      </sheetData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  <sheetName val="MATERIALES"/>
      <sheetName val="OBRAMANO"/>
      <sheetName val="EQUIPOS"/>
      <sheetName val="FONDO_ESPECIAL_DE_LA_PRESIDENCI"/>
      <sheetName val="Datos_Para_Project"/>
      <sheetName val="Desembolso_de_Caja"/>
      <sheetName val="Cronograma_de_Trabajo"/>
      <sheetName val="ANALISIS_JULIO-07"/>
      <sheetName val="Cargas_Sociales"/>
      <sheetName val="Tarifas_de_Alquiler_de_Equipo"/>
      <sheetName val="FONDO_ESPECIAL_DE_LA_PRESIDENC1"/>
      <sheetName val="Datos_Para_Project1"/>
      <sheetName val="Desembolso_de_Caja1"/>
      <sheetName val="Cronograma_de_Trabajo1"/>
      <sheetName val="ANALISIS_JULIO-071"/>
      <sheetName val="Cargas_Sociales1"/>
      <sheetName val="Tarifas_de_Alquiler_de_Equipo1"/>
      <sheetName val="Insumos materiales"/>
      <sheetName val="Costos Mano de Obra"/>
      <sheetName val="Resumen Precio Equipos"/>
      <sheetName val="o.m. y salarios"/>
      <sheetName val="INS"/>
      <sheetName val="HORM. Y MORTEROS."/>
      <sheetName val="SALARIOS"/>
      <sheetName val="INSUMO"/>
      <sheetName val="MANO DE OBRA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>
        <row r="7">
          <cell r="I7">
            <v>1.31200000027375</v>
          </cell>
        </row>
      </sheetData>
      <sheetData sheetId="14"/>
      <sheetData sheetId="15"/>
      <sheetData sheetId="16"/>
      <sheetData sheetId="17"/>
      <sheetData sheetId="18"/>
      <sheetData sheetId="19"/>
      <sheetData sheetId="20">
        <row r="7">
          <cell r="I7">
            <v>1.31200000027375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  <sheetName val="Resumen Precio Equipos"/>
      <sheetName val="o.m. y salarios"/>
      <sheetName val="materiales"/>
      <sheetName val="Aux__7_tub_36_PRIMERA-_CALLE_20"/>
      <sheetName val="Aux__6_tub_42_JVP_-_PRIMERA"/>
      <sheetName val="AUX_5_TUB_36_CAÑADA"/>
      <sheetName val="AUX_4_TUB_42_CAÑADA"/>
      <sheetName val="Partidas_Presupuesto_"/>
      <sheetName val="PRESUPUESTO_GENERAL"/>
      <sheetName val="Presupuesto_Re-Estructurado"/>
      <sheetName val="Analisis_Unitarios"/>
      <sheetName val="Analisis_Unit__E-MTPT-004-01-01"/>
      <sheetName val="Tarifas_de_Alquiler_de_Equipo"/>
      <sheetName val="Cargas_Sociales"/>
      <sheetName val="auxiliar_1_TUB_42_C_CDL"/>
      <sheetName val="Aux_2_TUB_60"/>
      <sheetName val="aux_3_TUB_42_C_JVP-PRIMERA"/>
      <sheetName val="Total_Exc_"/>
      <sheetName val="Exc__p'_Registros"/>
      <sheetName val="Exc__p'_Imbornales"/>
      <sheetName val="Exc__p'_Tub__24&quot;_H_A_"/>
      <sheetName val="Exc__p'_Tub__42&quot;_H_A_"/>
      <sheetName val="Exc__p'_Tub__60&quot;_H_A_"/>
      <sheetName val="_Relleno_Compact_total"/>
      <sheetName val="Sum__y_col__Relleno_Compact_"/>
      <sheetName val="Sum__y_col_de_Relleno_registro_"/>
      <sheetName val="Sum__y_col_de_Relleno_Imb__"/>
      <sheetName val="Sum__y_col_de_Relleno_Tub__24"/>
      <sheetName val="Sum__y_col__de_Mat__de_base"/>
      <sheetName val="Bote_Mat__Exce_Reg_e_Imb"/>
      <sheetName val="Registros_de_2_@_3_mts"/>
      <sheetName val="_Desbroce_Solar_Desvio_Provisi_"/>
      <sheetName val="volumenes_de_cubicación"/>
      <sheetName val="Reposicion_de_Contenes"/>
      <sheetName val="Reposicion_Aceras"/>
      <sheetName val="Sum__y_col__Tub__8&quot;_H_S__Agua_N"/>
      <sheetName val="Sum__y_col__Tub__24&quot;_H_A_"/>
      <sheetName val="Sum__y_col__Tub__42&quot;_H_A__"/>
      <sheetName val="Sum__y_col__Tub__60&quot;_H_A_"/>
      <sheetName val="Limpieza_Campamento"/>
      <sheetName val="Limpieza_continua_de_obra"/>
      <sheetName val="Señalizacion_y_Control_de_Trans"/>
      <sheetName val="Uso_de_bomba"/>
      <sheetName val="Imbornales_3_Parrillas"/>
      <sheetName val="Reposicion_Acometidas_Domicilia"/>
      <sheetName val="Limp__Tub__en_Tramo"/>
      <sheetName val="Demolicion_Imbor__Existentes"/>
      <sheetName val="Demolicion_Aceras_y_Contenes"/>
      <sheetName val="Corte_Acera_Conten_p'_Imbor_"/>
      <sheetName val="Corte_de_Asfalto"/>
      <sheetName val="Analisis_de_Costos_Nuevos"/>
      <sheetName val="Materiales_Y_MANO_DE_OBRA"/>
      <sheetName val="Resumen_Precio_Equipos"/>
      <sheetName val="o_m__y_salarios"/>
      <sheetName val="Aux__7_tub_36_PRIMERA-_CALLE_21"/>
      <sheetName val="Aux__6_tub_42_JVP_-_PRIMERA1"/>
      <sheetName val="AUX_5_TUB_36_CAÑADA1"/>
      <sheetName val="AUX_4_TUB_42_CAÑADA1"/>
      <sheetName val="Partidas_Presupuesto_1"/>
      <sheetName val="PRESUPUESTO_GENERAL1"/>
      <sheetName val="Presupuesto_Re-Estructurado1"/>
      <sheetName val="Analisis_Unitarios1"/>
      <sheetName val="Analisis_Unit__E-MTPT-004-01-02"/>
      <sheetName val="Tarifas_de_Alquiler_de_Equipo1"/>
      <sheetName val="Cargas_Sociales1"/>
      <sheetName val="auxiliar_1_TUB_42_C_CDL1"/>
      <sheetName val="Aux_2_TUB_601"/>
      <sheetName val="aux_3_TUB_42_C_JVP-PRIMERA1"/>
      <sheetName val="Total_Exc_1"/>
      <sheetName val="Exc__p'_Registros1"/>
      <sheetName val="Exc__p'_Imbornales1"/>
      <sheetName val="Exc__p'_Tub__24&quot;_H_A_1"/>
      <sheetName val="Exc__p'_Tub__42&quot;_H_A_1"/>
      <sheetName val="Exc__p'_Tub__60&quot;_H_A_1"/>
      <sheetName val="_Relleno_Compact_total1"/>
      <sheetName val="Sum__y_col__Relleno_Compact_1"/>
      <sheetName val="Sum__y_col_de_Relleno_registro1"/>
      <sheetName val="Sum__y_col_de_Relleno_Imb__1"/>
      <sheetName val="Sum__y_col_de_Relleno_Tub__241"/>
      <sheetName val="Sum__y_col__de_Mat__de_base1"/>
      <sheetName val="Bote_Mat__Exce_Reg_e_Imb1"/>
      <sheetName val="Registros_de_2_@_3_mts1"/>
      <sheetName val="_Desbroce_Solar_Desvio_Provisi1"/>
      <sheetName val="volumenes_de_cubicación1"/>
      <sheetName val="Reposicion_de_Contenes1"/>
      <sheetName val="Reposicion_Aceras1"/>
      <sheetName val="Sum__y_col__Tub__8&quot;_H_S__Agua_1"/>
      <sheetName val="Sum__y_col__Tub__24&quot;_H_A_1"/>
      <sheetName val="Sum__y_col__Tub__42&quot;_H_A__1"/>
      <sheetName val="Sum__y_col__Tub__60&quot;_H_A_1"/>
      <sheetName val="Limpieza_Campamento1"/>
      <sheetName val="Limpieza_continua_de_obra1"/>
      <sheetName val="Señalizacion_y_Control_de_Tran1"/>
      <sheetName val="Uso_de_bomba1"/>
      <sheetName val="Imbornales_3_Parrillas1"/>
      <sheetName val="Reposicion_Acometidas_Domicili1"/>
      <sheetName val="Limp__Tub__en_Tramo1"/>
      <sheetName val="Demolicion_Imbor__Existentes1"/>
      <sheetName val="Demolicion_Aceras_y_Contenes1"/>
      <sheetName val="Corte_Acera_Conten_p'_Imbor_1"/>
      <sheetName val="Corte_de_Asfalto1"/>
      <sheetName val="Analisis_de_Costos_Nuevos1"/>
      <sheetName val="Materiales_Y_MANO_DE_OBRA1"/>
      <sheetName val="Resumen_Precio_Equipos1"/>
      <sheetName val="o_m__y_salarios1"/>
      <sheetName val="Aux__7_tub_36_PRIMERA-_CALLE_22"/>
      <sheetName val="Aux__6_tub_42_JVP_-_PRIMERA2"/>
      <sheetName val="AUX_5_TUB_36_CAÑADA2"/>
      <sheetName val="AUX_4_TUB_42_CAÑADA2"/>
      <sheetName val="Partidas_Presupuesto_2"/>
      <sheetName val="PRESUPUESTO_GENERAL2"/>
      <sheetName val="Presupuesto_Re-Estructurado2"/>
      <sheetName val="Analisis_Unitarios2"/>
      <sheetName val="Analisis_Unit__E-MTPT-004-01-03"/>
      <sheetName val="Tarifas_de_Alquiler_de_Equipo2"/>
      <sheetName val="Cargas_Sociales2"/>
      <sheetName val="auxiliar_1_TUB_42_C_CDL2"/>
      <sheetName val="Aux_2_TUB_602"/>
      <sheetName val="aux_3_TUB_42_C_JVP-PRIMERA2"/>
      <sheetName val="Total_Exc_2"/>
      <sheetName val="Exc__p'_Registros2"/>
      <sheetName val="Exc__p'_Imbornales2"/>
      <sheetName val="Exc__p'_Tub__24&quot;_H_A_2"/>
      <sheetName val="Exc__p'_Tub__42&quot;_H_A_2"/>
      <sheetName val="Exc__p'_Tub__60&quot;_H_A_2"/>
      <sheetName val="_Relleno_Compact_total2"/>
      <sheetName val="Sum__y_col__Relleno_Compact_2"/>
      <sheetName val="Sum__y_col_de_Relleno_registro2"/>
      <sheetName val="Sum__y_col_de_Relleno_Imb__2"/>
      <sheetName val="Sum__y_col_de_Relleno_Tub__242"/>
      <sheetName val="Sum__y_col__de_Mat__de_base2"/>
      <sheetName val="Bote_Mat__Exce_Reg_e_Imb2"/>
      <sheetName val="Registros_de_2_@_3_mts2"/>
      <sheetName val="_Desbroce_Solar_Desvio_Provisi2"/>
      <sheetName val="volumenes_de_cubicación2"/>
      <sheetName val="Reposicion_de_Contenes2"/>
      <sheetName val="Reposicion_Aceras2"/>
      <sheetName val="Sum__y_col__Tub__8&quot;_H_S__Agua_2"/>
      <sheetName val="Sum__y_col__Tub__24&quot;_H_A_2"/>
      <sheetName val="Sum__y_col__Tub__42&quot;_H_A__2"/>
      <sheetName val="Sum__y_col__Tub__60&quot;_H_A_2"/>
      <sheetName val="Limpieza_Campamento2"/>
      <sheetName val="Limpieza_continua_de_obra2"/>
      <sheetName val="Señalizacion_y_Control_de_Tran2"/>
      <sheetName val="Uso_de_bomba2"/>
      <sheetName val="Imbornales_3_Parrillas2"/>
      <sheetName val="Reposicion_Acometidas_Domicili2"/>
      <sheetName val="Limp__Tub__en_Tramo2"/>
      <sheetName val="Demolicion_Imbor__Existentes2"/>
      <sheetName val="Demolicion_Aceras_y_Contenes2"/>
      <sheetName val="Corte_Acera_Conten_p'_Imbor_2"/>
      <sheetName val="Corte_de_Asfalto2"/>
      <sheetName val="Analisis_de_Costos_Nuevos2"/>
      <sheetName val="Materiales_Y_MANO_DE_OBRA2"/>
      <sheetName val="Resumen_Precio_Equipos2"/>
      <sheetName val="o_m__y_salarios2"/>
      <sheetName val="Aux__7_tub_36_PRIMERA-_CALLE_23"/>
      <sheetName val="Aux__6_tub_42_JVP_-_PRIMERA3"/>
      <sheetName val="AUX_5_TUB_36_CAÑADA3"/>
      <sheetName val="AUX_4_TUB_42_CAÑADA3"/>
      <sheetName val="Partidas_Presupuesto_3"/>
      <sheetName val="PRESUPUESTO_GENERAL3"/>
      <sheetName val="Presupuesto_Re-Estructurado3"/>
      <sheetName val="Analisis_Unitarios3"/>
      <sheetName val="Analisis_Unit__E-MTPT-004-01-04"/>
      <sheetName val="Tarifas_de_Alquiler_de_Equipo3"/>
      <sheetName val="Cargas_Sociales3"/>
      <sheetName val="auxiliar_1_TUB_42_C_CDL3"/>
      <sheetName val="Aux_2_TUB_603"/>
      <sheetName val="aux_3_TUB_42_C_JVP-PRIMERA3"/>
      <sheetName val="Total_Exc_3"/>
      <sheetName val="Exc__p'_Registros3"/>
      <sheetName val="Exc__p'_Imbornales3"/>
      <sheetName val="Exc__p'_Tub__24&quot;_H_A_3"/>
      <sheetName val="Exc__p'_Tub__42&quot;_H_A_3"/>
      <sheetName val="Exc__p'_Tub__60&quot;_H_A_3"/>
      <sheetName val="_Relleno_Compact_total3"/>
      <sheetName val="Sum__y_col__Relleno_Compact_3"/>
      <sheetName val="Sum__y_col_de_Relleno_registro3"/>
      <sheetName val="Sum__y_col_de_Relleno_Imb__3"/>
      <sheetName val="Sum__y_col_de_Relleno_Tub__243"/>
      <sheetName val="Sum__y_col__de_Mat__de_base3"/>
      <sheetName val="Bote_Mat__Exce_Reg_e_Imb3"/>
      <sheetName val="Registros_de_2_@_3_mts3"/>
      <sheetName val="_Desbroce_Solar_Desvio_Provisi3"/>
      <sheetName val="volumenes_de_cubicación3"/>
      <sheetName val="Reposicion_de_Contenes3"/>
      <sheetName val="Reposicion_Aceras3"/>
      <sheetName val="Sum__y_col__Tub__8&quot;_H_S__Agua_3"/>
      <sheetName val="Sum__y_col__Tub__24&quot;_H_A_3"/>
      <sheetName val="Sum__y_col__Tub__42&quot;_H_A__3"/>
      <sheetName val="Sum__y_col__Tub__60&quot;_H_A_3"/>
      <sheetName val="Limpieza_Campamento3"/>
      <sheetName val="Limpieza_continua_de_obra3"/>
      <sheetName val="Señalizacion_y_Control_de_Tran3"/>
      <sheetName val="Uso_de_bomba3"/>
      <sheetName val="Imbornales_3_Parrillas3"/>
      <sheetName val="Reposicion_Acometidas_Domicili3"/>
      <sheetName val="Limp__Tub__en_Tramo3"/>
      <sheetName val="Demolicion_Imbor__Existentes3"/>
      <sheetName val="Demolicion_Aceras_y_Contenes3"/>
      <sheetName val="Corte_Acera_Conten_p'_Imbor_3"/>
      <sheetName val="Corte_de_Asfalto3"/>
      <sheetName val="Analisis_de_Costos_Nuevos3"/>
      <sheetName val="Materiales_Y_MANO_DE_OBRA3"/>
      <sheetName val="Resumen_Precio_Equipos3"/>
      <sheetName val="o_m__y_salarios3"/>
      <sheetName val="Aux__7_tub_36_PRIMERA-_CALLE_24"/>
      <sheetName val="Aux__6_tub_42_JVP_-_PRIMERA4"/>
      <sheetName val="AUX_5_TUB_36_CAÑADA4"/>
      <sheetName val="AUX_4_TUB_42_CAÑADA4"/>
      <sheetName val="Partidas_Presupuesto_4"/>
      <sheetName val="PRESUPUESTO_GENERAL4"/>
      <sheetName val="Presupuesto_Re-Estructurado4"/>
      <sheetName val="Analisis_Unitarios4"/>
      <sheetName val="Analisis_Unit__E-MTPT-004-01-05"/>
      <sheetName val="Tarifas_de_Alquiler_de_Equipo4"/>
      <sheetName val="Cargas_Sociales4"/>
      <sheetName val="auxiliar_1_TUB_42_C_CDL4"/>
      <sheetName val="Aux_2_TUB_604"/>
      <sheetName val="aux_3_TUB_42_C_JVP-PRIMERA4"/>
      <sheetName val="Total_Exc_4"/>
      <sheetName val="Exc__p'_Registros4"/>
      <sheetName val="Exc__p'_Imbornales4"/>
      <sheetName val="Exc__p'_Tub__24&quot;_H_A_4"/>
      <sheetName val="Exc__p'_Tub__42&quot;_H_A_4"/>
      <sheetName val="Exc__p'_Tub__60&quot;_H_A_4"/>
      <sheetName val="_Relleno_Compact_total4"/>
      <sheetName val="Sum__y_col__Relleno_Compact_4"/>
      <sheetName val="Sum__y_col_de_Relleno_registro4"/>
      <sheetName val="Sum__y_col_de_Relleno_Imb__4"/>
      <sheetName val="Sum__y_col_de_Relleno_Tub__244"/>
      <sheetName val="Sum__y_col__de_Mat__de_base4"/>
      <sheetName val="Bote_Mat__Exce_Reg_e_Imb4"/>
      <sheetName val="Registros_de_2_@_3_mts4"/>
      <sheetName val="_Desbroce_Solar_Desvio_Provisi4"/>
      <sheetName val="volumenes_de_cubicación4"/>
      <sheetName val="Reposicion_de_Contenes4"/>
      <sheetName val="Reposicion_Aceras4"/>
      <sheetName val="Sum__y_col__Tub__8&quot;_H_S__Agua_4"/>
      <sheetName val="Sum__y_col__Tub__24&quot;_H_A_4"/>
      <sheetName val="Sum__y_col__Tub__42&quot;_H_A__4"/>
      <sheetName val="Sum__y_col__Tub__60&quot;_H_A_4"/>
      <sheetName val="Limpieza_Campamento4"/>
      <sheetName val="Limpieza_continua_de_obra4"/>
      <sheetName val="Señalizacion_y_Control_de_Tran4"/>
      <sheetName val="Uso_de_bomba4"/>
      <sheetName val="Imbornales_3_Parrillas4"/>
      <sheetName val="Reposicion_Acometidas_Domicili4"/>
      <sheetName val="Limp__Tub__en_Tramo4"/>
      <sheetName val="Demolicion_Imbor__Existentes4"/>
      <sheetName val="Demolicion_Aceras_y_Contenes4"/>
      <sheetName val="Corte_Acera_Conten_p'_Imbor_4"/>
      <sheetName val="Corte_de_Asfalto4"/>
      <sheetName val="Analisis_de_Costos_Nuevos4"/>
      <sheetName val="Materiales_Y_MANO_DE_OBRA4"/>
      <sheetName val="Resumen_Precio_Equipos4"/>
      <sheetName val="o_m__y_salarios4"/>
      <sheetName val="Aux__7_tub_36_PRIMERA-_CALLE_25"/>
      <sheetName val="Aux__6_tub_42_JVP_-_PRIMERA5"/>
      <sheetName val="AUX_5_TUB_36_CAÑADA5"/>
      <sheetName val="AUX_4_TUB_42_CAÑADA5"/>
      <sheetName val="Partidas_Presupuesto_5"/>
      <sheetName val="PRESUPUESTO_GENERAL5"/>
      <sheetName val="Presupuesto_Re-Estructurado5"/>
      <sheetName val="Analisis_Unitarios5"/>
      <sheetName val="Analisis_Unit__E-MTPT-004-01-06"/>
      <sheetName val="Tarifas_de_Alquiler_de_Equipo5"/>
      <sheetName val="Cargas_Sociales5"/>
      <sheetName val="auxiliar_1_TUB_42_C_CDL5"/>
      <sheetName val="Aux_2_TUB_605"/>
      <sheetName val="aux_3_TUB_42_C_JVP-PRIMERA5"/>
      <sheetName val="Total_Exc_5"/>
      <sheetName val="Exc__p'_Registros5"/>
      <sheetName val="Exc__p'_Imbornales5"/>
      <sheetName val="Exc__p'_Tub__24&quot;_H_A_5"/>
      <sheetName val="Exc__p'_Tub__42&quot;_H_A_5"/>
      <sheetName val="Exc__p'_Tub__60&quot;_H_A_5"/>
      <sheetName val="_Relleno_Compact_total5"/>
      <sheetName val="Sum__y_col__Relleno_Compact_5"/>
      <sheetName val="Sum__y_col_de_Relleno_registro5"/>
      <sheetName val="Sum__y_col_de_Relleno_Imb__5"/>
      <sheetName val="Sum__y_col_de_Relleno_Tub__245"/>
      <sheetName val="Sum__y_col__de_Mat__de_base5"/>
      <sheetName val="Bote_Mat__Exce_Reg_e_Imb5"/>
      <sheetName val="Registros_de_2_@_3_mts5"/>
      <sheetName val="_Desbroce_Solar_Desvio_Provisi5"/>
      <sheetName val="volumenes_de_cubicación5"/>
      <sheetName val="Reposicion_de_Contenes5"/>
      <sheetName val="Reposicion_Aceras5"/>
      <sheetName val="Sum__y_col__Tub__8&quot;_H_S__Agua_5"/>
      <sheetName val="Sum__y_col__Tub__24&quot;_H_A_5"/>
      <sheetName val="Sum__y_col__Tub__42&quot;_H_A__5"/>
      <sheetName val="Sum__y_col__Tub__60&quot;_H_A_5"/>
      <sheetName val="Limpieza_Campamento5"/>
      <sheetName val="Limpieza_continua_de_obra5"/>
      <sheetName val="Señalizacion_y_Control_de_Tran5"/>
      <sheetName val="Uso_de_bomba5"/>
      <sheetName val="Imbornales_3_Parrillas5"/>
      <sheetName val="Reposicion_Acometidas_Domicili5"/>
      <sheetName val="Limp__Tub__en_Tramo5"/>
      <sheetName val="Demolicion_Imbor__Existentes5"/>
      <sheetName val="Demolicion_Aceras_y_Contenes5"/>
      <sheetName val="Corte_Acera_Conten_p'_Imbor_5"/>
      <sheetName val="Corte_de_Asfalto5"/>
      <sheetName val="Analisis_de_Costos_Nuevos5"/>
      <sheetName val="Materiales_Y_MANO_DE_OBRA5"/>
      <sheetName val="Resumen_Precio_Equipos5"/>
      <sheetName val="o_m__y_salarios5"/>
      <sheetName val="BASICA EL MANI"/>
      <sheetName val="analisis sto dgo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Desembolso de Caja"/>
      <sheetName val="INS"/>
      <sheetName val="HORM. Y MORTEROS."/>
      <sheetName val="SALARIOS"/>
      <sheetName val="Insumos materiales"/>
      <sheetName val="Costos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>
        <row r="151">
          <cell r="E151">
            <v>4560.712195639896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151">
          <cell r="E151">
            <v>4560.712195639896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ADDENDA"/>
      <sheetName val="Analisis Unitario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MANO DE OBRA"/>
      <sheetName val="ANALISIS_ALUZINC"/>
      <sheetName val="ANALISIS_ACERO"/>
      <sheetName val="MANO_DE_OBRA"/>
      <sheetName val="ANALISIS_ALUZINC1"/>
      <sheetName val="ANALISIS_ACERO1"/>
      <sheetName val="MANO_DE_OBRA1"/>
      <sheetName val="ANALISIS_ALUZINC2"/>
      <sheetName val="ANALISIS_ACERO2"/>
      <sheetName val="MANO_DE_OBRA2"/>
      <sheetName val="ANALISIS_ALUZINC3"/>
      <sheetName val="ANALISIS_ACERO3"/>
      <sheetName val="MANO_DE_OBRA3"/>
      <sheetName val="ANALISIS_ALUZINC4"/>
      <sheetName val="ANALISIS_ACERO4"/>
      <sheetName val="MANO_DE_OBRA4"/>
      <sheetName val="ANALISIS_ALUZINC5"/>
      <sheetName val="ANALISIS_ACERO5"/>
      <sheetName val="MANO_DE_OBRA5"/>
      <sheetName val="Insumos"/>
      <sheetName val="Presup.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  <sheetName val="analisis sto dgo"/>
      <sheetName val="Ac_Z"/>
      <sheetName val="Ac_C"/>
      <sheetName val="Ac_V"/>
      <sheetName val="LOSA_27"/>
      <sheetName val="resum_ac_"/>
      <sheetName val="Analisis_Civil"/>
      <sheetName val="Análisis_"/>
      <sheetName val="Presup_"/>
      <sheetName val="V_Tierras_A"/>
      <sheetName val="V_H_A_y_Muros_A"/>
      <sheetName val="Term_A"/>
      <sheetName val="v__exterior"/>
      <sheetName val="analisis_sto_dgo"/>
      <sheetName val="Ac_Z1"/>
      <sheetName val="Ac_C1"/>
      <sheetName val="Ac_V1"/>
      <sheetName val="LOSA_271"/>
      <sheetName val="resum_ac_1"/>
      <sheetName val="Analisis_Civil1"/>
      <sheetName val="Análisis_1"/>
      <sheetName val="Presup_1"/>
      <sheetName val="V_Tierras_A1"/>
      <sheetName val="V_H_A_y_Muros_A1"/>
      <sheetName val="Term_A1"/>
      <sheetName val="v__exterior1"/>
      <sheetName val="analisis_sto_dgo1"/>
      <sheetName val="Ac_Z2"/>
      <sheetName val="Ac_C2"/>
      <sheetName val="Ac_V2"/>
      <sheetName val="LOSA_272"/>
      <sheetName val="resum_ac_2"/>
      <sheetName val="Analisis_Civil2"/>
      <sheetName val="Análisis_2"/>
      <sheetName val="Presup_2"/>
      <sheetName val="V_Tierras_A2"/>
      <sheetName val="V_H_A_y_Muros_A2"/>
      <sheetName val="Term_A2"/>
      <sheetName val="v__exterior2"/>
      <sheetName val="analisis_sto_dgo2"/>
      <sheetName val="Ac_Z3"/>
      <sheetName val="Ac_C3"/>
      <sheetName val="Ac_V3"/>
      <sheetName val="LOSA_273"/>
      <sheetName val="resum_ac_3"/>
      <sheetName val="Analisis_Civil3"/>
      <sheetName val="Análisis_3"/>
      <sheetName val="Presup_3"/>
      <sheetName val="V_Tierras_A3"/>
      <sheetName val="V_H_A_y_Muros_A3"/>
      <sheetName val="Term_A3"/>
      <sheetName val="v__exterior3"/>
      <sheetName val="analisis_sto_dgo3"/>
      <sheetName val="Ac_Z4"/>
      <sheetName val="Ac_C4"/>
      <sheetName val="Ac_V4"/>
      <sheetName val="LOSA_274"/>
      <sheetName val="resum_ac_4"/>
      <sheetName val="Analisis_Civil4"/>
      <sheetName val="Análisis_4"/>
      <sheetName val="Presup_4"/>
      <sheetName val="V_Tierras_A4"/>
      <sheetName val="V_H_A_y_Muros_A4"/>
      <sheetName val="Term_A4"/>
      <sheetName val="v__exterior4"/>
      <sheetName val="analisis_sto_dgo4"/>
      <sheetName val="Ac_Z5"/>
      <sheetName val="Ac_C5"/>
      <sheetName val="Ac_V5"/>
      <sheetName val="LOSA_275"/>
      <sheetName val="resum_ac_5"/>
      <sheetName val="Analisis_Civil5"/>
      <sheetName val="Análisis_5"/>
      <sheetName val="Presup_5"/>
      <sheetName val="V_Tierras_A5"/>
      <sheetName val="V_H_A_y_Muros_A5"/>
      <sheetName val="Term_A5"/>
      <sheetName val="v__exterior5"/>
      <sheetName val="analisis_sto_dgo5"/>
      <sheetName val="B1 "/>
      <sheetName val="MATERIALES LISTADO"/>
      <sheetName val="peso"/>
      <sheetName val="Análisi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7">
          <cell r="H17">
            <v>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7">
          <cell r="H17">
            <v>1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7">
          <cell r="H17">
            <v>1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H17">
            <v>1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17">
          <cell r="H17">
            <v>1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7">
          <cell r="H17">
            <v>1</v>
          </cell>
        </row>
      </sheetData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  <sheetName val="Materiales"/>
      <sheetName val="MO"/>
      <sheetName val="LOSA_9N"/>
      <sheetName val="mov__tierra"/>
      <sheetName val="muros_y_H_A_"/>
      <sheetName val="Term_"/>
      <sheetName val="V__exterior"/>
      <sheetName val="Mano_de_Obra"/>
      <sheetName val="Analisis_"/>
      <sheetName val="Analisis_Civil"/>
      <sheetName val="resum_ac_"/>
      <sheetName val="LOSA_27"/>
      <sheetName val="Ac_Z"/>
      <sheetName val="Ac_C"/>
      <sheetName val="Ac_V"/>
      <sheetName val="Ac__M"/>
      <sheetName val="LOSA_9N1"/>
      <sheetName val="mov__tierra1"/>
      <sheetName val="muros_y_H_A_1"/>
      <sheetName val="Term_1"/>
      <sheetName val="V__exterior1"/>
      <sheetName val="Mano_de_Obra1"/>
      <sheetName val="Analisis_1"/>
      <sheetName val="Analisis_Civil1"/>
      <sheetName val="resum_ac_1"/>
      <sheetName val="LOSA_271"/>
      <sheetName val="Ac_Z1"/>
      <sheetName val="Ac_C1"/>
      <sheetName val="Ac_V1"/>
      <sheetName val="Ac__M1"/>
      <sheetName val="LOSA_9N2"/>
      <sheetName val="mov__tierra2"/>
      <sheetName val="muros_y_H_A_2"/>
      <sheetName val="Term_2"/>
      <sheetName val="V__exterior2"/>
      <sheetName val="Mano_de_Obra2"/>
      <sheetName val="Analisis_2"/>
      <sheetName val="Analisis_Civil2"/>
      <sheetName val="resum_ac_2"/>
      <sheetName val="LOSA_272"/>
      <sheetName val="Ac_Z2"/>
      <sheetName val="Ac_C2"/>
      <sheetName val="Ac_V2"/>
      <sheetName val="Ac__M2"/>
      <sheetName val="LOSA_9N3"/>
      <sheetName val="mov__tierra3"/>
      <sheetName val="muros_y_H_A_3"/>
      <sheetName val="Term_3"/>
      <sheetName val="V__exterior3"/>
      <sheetName val="Mano_de_Obra3"/>
      <sheetName val="Analisis_3"/>
      <sheetName val="Analisis_Civil3"/>
      <sheetName val="resum_ac_3"/>
      <sheetName val="LOSA_273"/>
      <sheetName val="Ac_Z3"/>
      <sheetName val="Ac_C3"/>
      <sheetName val="Ac_V3"/>
      <sheetName val="Ac__M3"/>
      <sheetName val="LOSA_9N4"/>
      <sheetName val="mov__tierra4"/>
      <sheetName val="muros_y_H_A_4"/>
      <sheetName val="Term_4"/>
      <sheetName val="V__exterior4"/>
      <sheetName val="Mano_de_Obra4"/>
      <sheetName val="Analisis_4"/>
      <sheetName val="Analisis_Civil4"/>
      <sheetName val="resum_ac_4"/>
      <sheetName val="LOSA_274"/>
      <sheetName val="Ac_Z4"/>
      <sheetName val="Ac_C4"/>
      <sheetName val="Ac_V4"/>
      <sheetName val="Ac__M4"/>
      <sheetName val="LOSA_9N5"/>
      <sheetName val="mov__tierra5"/>
      <sheetName val="muros_y_H_A_5"/>
      <sheetName val="Term_5"/>
      <sheetName val="V__exterior5"/>
      <sheetName val="Mano_de_Obra5"/>
      <sheetName val="Analisis_5"/>
      <sheetName val="Analisis_Civil5"/>
      <sheetName val="resum_ac_5"/>
      <sheetName val="LOSA_275"/>
      <sheetName val="Ac_Z5"/>
      <sheetName val="Ac_C5"/>
      <sheetName val="Ac_V5"/>
      <sheetName val="Ac__M5"/>
      <sheetName val="Col.Amarre"/>
      <sheetName val="Escalera"/>
      <sheetName val="Muros"/>
      <sheetName val="V.Tierras A"/>
      <sheetName val="peso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>
        <row r="26">
          <cell r="D26">
            <v>0.85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6">
          <cell r="D26">
            <v>0.85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6">
          <cell r="D26">
            <v>0.85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26">
          <cell r="D26">
            <v>0.85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26">
          <cell r="D26">
            <v>0.85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6">
          <cell r="D26">
            <v>0.85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 Reclamados"/>
      <sheetName val="V.Tierras A"/>
      <sheetName val="Analisis"/>
      <sheetName val="Mat. I"/>
      <sheetName val="M.O."/>
      <sheetName val="INS"/>
      <sheetName val="Villa Hermosa"/>
      <sheetName val="Materiales"/>
      <sheetName val="CantsPresup_platea"/>
      <sheetName val="Nuevo_Solano"/>
      <sheetName val="Elect_2_fases"/>
      <sheetName val="Los_Ángeles_(Fase_II)"/>
      <sheetName val="Form__de_Certific_"/>
      <sheetName val="Cants_Mats"/>
      <sheetName val="Analisis_Reclamados"/>
      <sheetName val="V_Tierras_A"/>
      <sheetName val="Mat__I"/>
      <sheetName val="M_O_"/>
      <sheetName val="Villa_Hermosa"/>
      <sheetName val="CantsPresup_platea1"/>
      <sheetName val="Nuevo_Solano1"/>
      <sheetName val="Elect_2_fases1"/>
      <sheetName val="Los_Ángeles_(Fase_II)1"/>
      <sheetName val="Form__de_Certific_1"/>
      <sheetName val="Cants_Mats1"/>
      <sheetName val="Analisis_Reclamados1"/>
      <sheetName val="V_Tierras_A1"/>
      <sheetName val="Mat__I1"/>
      <sheetName val="M_O_1"/>
      <sheetName val="Villa_Hermosa1"/>
      <sheetName val="Datos"/>
      <sheetName val="CantsPresup_platea2"/>
      <sheetName val="Nuevo_Solano2"/>
      <sheetName val="Elect_2_fases2"/>
      <sheetName val="Los_Ángeles_(Fase_II)2"/>
      <sheetName val="Form__de_Certific_2"/>
      <sheetName val="Cants_Mats2"/>
      <sheetName val="Analisis_Reclamados2"/>
      <sheetName val="V_Tierras_A2"/>
      <sheetName val="Mat__I2"/>
      <sheetName val="M_O_2"/>
      <sheetName val="Villa_Hermosa2"/>
      <sheetName val="CantsPresup_platea3"/>
      <sheetName val="Nuevo_Solano3"/>
      <sheetName val="Elect_2_fases3"/>
      <sheetName val="Los_Ángeles_(Fase_II)3"/>
      <sheetName val="Form__de_Certific_3"/>
      <sheetName val="Cants_Mats3"/>
      <sheetName val="Analisis_Reclamados3"/>
      <sheetName val="V_Tierras_A3"/>
      <sheetName val="Mat__I3"/>
      <sheetName val="M_O_3"/>
      <sheetName val="Villa_Hermosa3"/>
      <sheetName val="CantsPresup_platea4"/>
      <sheetName val="Nuevo_Solano4"/>
      <sheetName val="Elect_2_fases4"/>
      <sheetName val="Los_Ángeles_(Fase_II)4"/>
      <sheetName val="Form__de_Certific_4"/>
      <sheetName val="Cants_Mats4"/>
      <sheetName val="Analisis_Reclamados4"/>
      <sheetName val="V_Tierras_A4"/>
      <sheetName val="Mat__I4"/>
      <sheetName val="M_O_4"/>
      <sheetName val="Villa_Hermosa4"/>
      <sheetName val="CantsPresup_platea5"/>
      <sheetName val="Nuevo_Solano5"/>
      <sheetName val="Elect_2_fases5"/>
      <sheetName val="Los_Ángeles_(Fase_II)5"/>
      <sheetName val="Form__de_Certific_5"/>
      <sheetName val="Cants_Mats5"/>
      <sheetName val="Analisis_Reclamados5"/>
      <sheetName val="V_Tierras_A5"/>
      <sheetName val="Mat__I5"/>
      <sheetName val="M_O_5"/>
      <sheetName val="Villa_Hermosa5"/>
      <sheetName val="Mano de Obra Sanitaria"/>
      <sheetName val="Presup"/>
      <sheetName val="mov. tierra"/>
      <sheetName val="Anal. horm."/>
    </sheetNames>
    <sheetDataSet>
      <sheetData sheetId="0">
        <row r="749">
          <cell r="B749" t="str">
            <v>LISTADO DE MANO DE OBRA</v>
          </cell>
        </row>
      </sheetData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>
        <row r="749">
          <cell r="B749" t="str">
            <v>LISTADO DE MANO DE OBRA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49">
          <cell r="B749" t="str">
            <v>LISTADO DE MANO DE OBRA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  <sheetName val="Precios_y_MO"/>
      <sheetName val="Flujo_de_Caja"/>
      <sheetName val="analisis_unitarios"/>
      <sheetName val="Precios_y_MO1"/>
      <sheetName val="Flujo_de_Caja1"/>
      <sheetName val="analisis_unitarios1"/>
      <sheetName val="Precios_y_MO2"/>
      <sheetName val="Flujo_de_Caja2"/>
      <sheetName val="analisis_unitarios2"/>
      <sheetName val="Precios_y_MO3"/>
      <sheetName val="Flujo_de_Caja3"/>
      <sheetName val="analisis_unitarios3"/>
      <sheetName val="Precios_y_MO4"/>
      <sheetName val="Flujo_de_Caja4"/>
      <sheetName val="analisis_unitarios4"/>
      <sheetName val="Precios_y_MO5"/>
      <sheetName val="Flujo_de_Caja5"/>
      <sheetName val="analisis_unitarios5"/>
      <sheetName val="Analisis"/>
      <sheetName val="Hormig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HORM. Y MORTEROS."/>
      <sheetName val="SALARIOS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nal_term"/>
      <sheetName val="HORM__Y_MORTEROS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anal_term4"/>
      <sheetName val="HORM__Y_MORTEROS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anal_term5"/>
      <sheetName val="HORM__Y_MORTEROS_5"/>
      <sheetName val="#REF"/>
      <sheetName val="m_o_"/>
      <sheetName val="m.o."/>
      <sheetName val="m_o_1"/>
      <sheetName val="m_o_2"/>
      <sheetName val="m_o_3"/>
      <sheetName val="m_o_4"/>
      <sheetName val="m_o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  <sheetData sheetId="114" refreshError="1"/>
      <sheetData sheetId="115"/>
      <sheetData sheetId="116"/>
      <sheetData sheetId="117"/>
      <sheetData sheetId="118"/>
      <sheetData sheetId="11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  <sheetName val="Volumenes"/>
      <sheetName val="anal term"/>
      <sheetName val="Ana-Sanit."/>
      <sheetName val="Anal. horm."/>
      <sheetName val="UASD"/>
      <sheetName val="Mat"/>
      <sheetName val="Pu-Sanit.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bLOQUE_B_Y_C"/>
      <sheetName val="V_Tierras_A"/>
      <sheetName val="V_H_A_y_Muros_A"/>
      <sheetName val="Term_A"/>
      <sheetName val="m_tIERRA_BYC"/>
      <sheetName val="H_A_Y_MUROS_BYC"/>
      <sheetName val="anal_term"/>
      <sheetName val="Ana-Sanit_"/>
      <sheetName val="Anal__horm_"/>
      <sheetName val="Pu-Sanit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bLOQUE_B_Y_C1"/>
      <sheetName val="V_Tierras_A1"/>
      <sheetName val="V_H_A_y_Muros_A1"/>
      <sheetName val="Term_A1"/>
      <sheetName val="m_tIERRA_BYC1"/>
      <sheetName val="H_A_Y_MUROS_BYC1"/>
      <sheetName val="anal_term1"/>
      <sheetName val="Ana-Sanit_1"/>
      <sheetName val="Anal__horm_1"/>
      <sheetName val="Pu-Sanit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bLOQUE_B_Y_C2"/>
      <sheetName val="V_Tierras_A2"/>
      <sheetName val="V_H_A_y_Muros_A2"/>
      <sheetName val="Term_A2"/>
      <sheetName val="m_tIERRA_BYC2"/>
      <sheetName val="H_A_Y_MUROS_BYC2"/>
      <sheetName val="anal_term2"/>
      <sheetName val="Ana-Sanit_2"/>
      <sheetName val="Anal__horm_2"/>
      <sheetName val="Pu-Sanit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bLOQUE_B_Y_C3"/>
      <sheetName val="V_Tierras_A3"/>
      <sheetName val="V_H_A_y_Muros_A3"/>
      <sheetName val="Term_A3"/>
      <sheetName val="m_tIERRA_BYC3"/>
      <sheetName val="H_A_Y_MUROS_BYC3"/>
      <sheetName val="anal_term3"/>
      <sheetName val="Ana-Sanit_3"/>
      <sheetName val="Anal__horm_3"/>
      <sheetName val="Pu-Sanit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bLOQUE_B_Y_C4"/>
      <sheetName val="V_Tierras_A4"/>
      <sheetName val="V_H_A_y_Muros_A4"/>
      <sheetName val="Term_A4"/>
      <sheetName val="m_tIERRA_BYC4"/>
      <sheetName val="H_A_Y_MUROS_BYC4"/>
      <sheetName val="anal_term4"/>
      <sheetName val="Ana-Sanit_4"/>
      <sheetName val="Anal__horm_4"/>
      <sheetName val="Pu-Sanit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bLOQUE_B_Y_C5"/>
      <sheetName val="V_Tierras_A5"/>
      <sheetName val="V_H_A_y_Muros_A5"/>
      <sheetName val="Term_A5"/>
      <sheetName val="m_tIERRA_BYC5"/>
      <sheetName val="H_A_Y_MUROS_BYC5"/>
      <sheetName val="anal_term5"/>
      <sheetName val="Ana-Sanit_5"/>
      <sheetName val="Anal__horm_5"/>
      <sheetName val="Pu-Sanit_5"/>
      <sheetName val="mov. tierra"/>
      <sheetName val="Cotz."/>
      <sheetName val="med.mov.de tierras2"/>
      <sheetName val="analisis1"/>
      <sheetName val="Presu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7">
          <cell r="D7">
            <v>1.4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7">
          <cell r="D7">
            <v>1.4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7">
          <cell r="D7">
            <v>1.4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7">
          <cell r="D7">
            <v>1.4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7">
          <cell r="D7">
            <v>1.4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7">
          <cell r="D7">
            <v>1.4</v>
          </cell>
        </row>
      </sheetData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m.o."/>
      <sheetName val="ins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m_o_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qqVgas"/>
      <sheetName val="Resumen Precio Equipos"/>
      <sheetName val="o.m. y salarios"/>
      <sheetName val="Sheet4"/>
      <sheetName val="Sheet5"/>
      <sheetName val="análisis de precios"/>
      <sheetName val="caseta de planta"/>
      <sheetName val="caseta transformador"/>
      <sheetName val="INSU"/>
      <sheetName val="MO"/>
      <sheetName val="ANALISIS PUEN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  <sheetName val="Modelo Presup."/>
    </sheetNames>
    <sheetDataSet>
      <sheetData sheetId="0"/>
      <sheetData sheetId="1">
        <row r="377">
          <cell r="F377">
            <v>189.9</v>
          </cell>
        </row>
        <row r="549">
          <cell r="F549">
            <v>133980</v>
          </cell>
        </row>
        <row r="557">
          <cell r="F557">
            <v>265152.15999999997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EQUIPOS"/>
      <sheetName val="qqVgas"/>
      <sheetName val="MATERIALES"/>
      <sheetName val="OBRAMANO"/>
      <sheetName val="ANALISIS H-A "/>
      <sheetName val="Jornal"/>
      <sheetName val="INSUMO"/>
      <sheetName val="MANO DE OBRA"/>
      <sheetName val="Insumos materiales"/>
      <sheetName val="Costos Mano de Obra"/>
      <sheetName val="Ana. Horm mexc mort"/>
      <sheetName val="Unified Pagos- factura_rep.txt"/>
    </sheetNames>
    <sheetDataSet>
      <sheetData sheetId="0" refreshError="1"/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12">
          <cell r="H212">
            <v>2563.4295469815961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212">
          <cell r="H212">
            <v>2563.4295469815961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C10">
            <v>43335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_Generales"/>
      <sheetName val="Detalle_Acero"/>
      <sheetName val="COSTO_INDIRECTO"/>
      <sheetName val="OPERADORES_EQUIPOS"/>
      <sheetName val="HORM__Y_MORTEROS_"/>
      <sheetName val="V_Tierras_A"/>
      <sheetName val="materiales_(2)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Trabajos_Generales1"/>
      <sheetName val="Detalle_Acero1"/>
      <sheetName val="COSTO_INDIRECTO1"/>
      <sheetName val="OPERADORES_EQUIPOS1"/>
      <sheetName val="HORM__Y_MORTEROS_1"/>
      <sheetName val="V_Tierras_A1"/>
      <sheetName val="materiales_(2)1"/>
      <sheetName val="O.M. y Salarios"/>
      <sheetName val="Materiales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Cotz."/>
      <sheetName val="qqVgas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01">
          <cell r="F201">
            <v>7792.2050656250012</v>
          </cell>
        </row>
      </sheetData>
      <sheetData sheetId="31"/>
      <sheetData sheetId="32"/>
      <sheetData sheetId="33"/>
      <sheetData sheetId="34"/>
      <sheetData sheetId="35">
        <row r="201">
          <cell r="F201">
            <v>7792.2050656250012</v>
          </cell>
        </row>
      </sheetData>
      <sheetData sheetId="36">
        <row r="201">
          <cell r="F201">
            <v>7792.2050656250012</v>
          </cell>
        </row>
      </sheetData>
      <sheetData sheetId="37"/>
      <sheetData sheetId="38"/>
      <sheetData sheetId="39"/>
      <sheetData sheetId="40">
        <row r="201">
          <cell r="F201">
            <v>7792.2050656250003</v>
          </cell>
        </row>
      </sheetData>
      <sheetData sheetId="41"/>
      <sheetData sheetId="42">
        <row r="201">
          <cell r="F201">
            <v>7792.2050656250012</v>
          </cell>
        </row>
      </sheetData>
      <sheetData sheetId="43"/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/>
      <sheetData sheetId="47">
        <row r="201">
          <cell r="F201">
            <v>7792.2050656250012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7792.2050656250012</v>
          </cell>
        </row>
      </sheetData>
      <sheetData sheetId="62">
        <row r="201">
          <cell r="F201">
            <v>7792.2050656250012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201">
          <cell r="F201">
            <v>7792.2050656250012</v>
          </cell>
        </row>
      </sheetData>
      <sheetData sheetId="89"/>
      <sheetData sheetId="90">
        <row r="201">
          <cell r="F201">
            <v>7792.2050656250012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201">
          <cell r="F201">
            <v>7792.2050656250012</v>
          </cell>
        </row>
      </sheetData>
      <sheetData sheetId="103"/>
      <sheetData sheetId="104">
        <row r="201">
          <cell r="F201">
            <v>7792.2050656250012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  <sheetName val="cotizacion puertas"/>
      <sheetName val="Analisis"/>
      <sheetName val="Cotz."/>
      <sheetName val="MODULO_6"/>
      <sheetName val="MODULO_5"/>
      <sheetName val="MODULO_4"/>
      <sheetName val="Analisis_"/>
      <sheetName val="Analisis_Civil_MODULO_4"/>
      <sheetName val="Analisis_Civil_MODULO_5"/>
      <sheetName val="Analisis_Civil_MODULO_6"/>
      <sheetName val="_MObra"/>
      <sheetName val="cotizacion_puertas"/>
      <sheetName val="Cotz_"/>
      <sheetName val="MODULO_61"/>
      <sheetName val="MODULO_51"/>
      <sheetName val="MODULO_41"/>
      <sheetName val="Analisis_1"/>
      <sheetName val="Analisis_Civil_MODULO_41"/>
      <sheetName val="Analisis_Civil_MODULO_51"/>
      <sheetName val="Analisis_Civil_MODULO_61"/>
      <sheetName val="_MObra1"/>
      <sheetName val="cotizacion_puertas1"/>
      <sheetName val="Cotz_1"/>
      <sheetName val="MODULO_62"/>
      <sheetName val="MODULO_52"/>
      <sheetName val="MODULO_42"/>
      <sheetName val="Analisis_2"/>
      <sheetName val="Analisis_Civil_MODULO_42"/>
      <sheetName val="Analisis_Civil_MODULO_52"/>
      <sheetName val="Analisis_Civil_MODULO_62"/>
      <sheetName val="_MObra2"/>
      <sheetName val="cotizacion_puertas2"/>
      <sheetName val="Cotz_2"/>
      <sheetName val="MODULO_63"/>
      <sheetName val="MODULO_53"/>
      <sheetName val="MODULO_43"/>
      <sheetName val="Analisis_3"/>
      <sheetName val="Analisis_Civil_MODULO_43"/>
      <sheetName val="Analisis_Civil_MODULO_53"/>
      <sheetName val="Analisis_Civil_MODULO_63"/>
      <sheetName val="_MObra3"/>
      <sheetName val="cotizacion_puertas3"/>
      <sheetName val="Cotz_3"/>
      <sheetName val="MODULO_64"/>
      <sheetName val="MODULO_54"/>
      <sheetName val="MODULO_44"/>
      <sheetName val="Analisis_4"/>
      <sheetName val="Analisis_Civil_MODULO_44"/>
      <sheetName val="Analisis_Civil_MODULO_54"/>
      <sheetName val="Analisis_Civil_MODULO_64"/>
      <sheetName val="_MObra4"/>
      <sheetName val="cotizacion_puertas4"/>
      <sheetName val="Cotz_4"/>
      <sheetName val="MODULO_65"/>
      <sheetName val="MODULO_55"/>
      <sheetName val="MODULO_45"/>
      <sheetName val="Analisis_5"/>
      <sheetName val="Analisis_Civil_MODULO_45"/>
      <sheetName val="Analisis_Civil_MODULO_55"/>
      <sheetName val="Analisis_Civil_MODULO_65"/>
      <sheetName val="_MObra5"/>
      <sheetName val="cotizacion_puertas5"/>
      <sheetName val="Cotz_5"/>
      <sheetName val="Precios"/>
      <sheetName val="V.Tierras A"/>
      <sheetName val="II.3"/>
      <sheetName val="II_3"/>
      <sheetName val="Los Ángeles (Fase II)"/>
      <sheetName val="MO"/>
      <sheetName val="Ana.precios un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ATERIALES"/>
      <sheetName val="OBRAMANO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Analisis"/>
      <sheetName val="Insumos (2)"/>
      <sheetName val="M.O."/>
      <sheetName val="Insumos"/>
      <sheetName val="Análisis"/>
      <sheetName val="via"/>
      <sheetName val="PRESENTACION_(2)"/>
      <sheetName val="PRESUPUESTO_(2)"/>
      <sheetName val="P_U__Const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.mov.de tierras2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MANO DE OBRA"/>
      <sheetName val="Desembolso de Caja"/>
      <sheetName val="med_mov_de_tierras21"/>
      <sheetName val="med_mov_de_tierras2"/>
      <sheetName val="Volumenes"/>
      <sheetName val="anal term"/>
      <sheetName val="Ana-Sanit."/>
      <sheetName val="Anal. horm."/>
      <sheetName val="UASD"/>
      <sheetName val="Mat"/>
      <sheetName val="Pu-Sanit."/>
      <sheetName val="Col.Amarre"/>
      <sheetName val="Escalera"/>
      <sheetName val="Muros"/>
      <sheetName val="a"/>
      <sheetName val="lis-prec"/>
      <sheetName val="MO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REPORTE SAN LUIS"/>
      <sheetName val="ANALISIS PARTIDAS CARRET."/>
      <sheetName val="OFICINA Y LABORATORIO"/>
      <sheetName val="RESUMEN_(2)"/>
      <sheetName val="PASARELA_96_m"/>
      <sheetName val="PASARELA_70_m"/>
      <sheetName val="TUNEL_MARG-NORTE"/>
      <sheetName val="Acarreos_"/>
      <sheetName val="COMPRESOR_"/>
      <sheetName val="MATERIALES_"/>
      <sheetName val="MANO_DE_OBRA"/>
      <sheetName val="MANT_TRANSITO"/>
      <sheetName val="ANALISIS_MUROS_Y_ZAPATAS_"/>
      <sheetName val="PANEL_PAMPP1"/>
      <sheetName val="PANEL_PAMPP2"/>
      <sheetName val="VIGA_POSTENSADA"/>
      <sheetName val="REPORTE_SAN_LUIS"/>
      <sheetName val="ANALISIS_PARTIDAS_CARRET_"/>
      <sheetName val="OFICINA_Y_LABORATORIO"/>
      <sheetName val="RESUMEN_(2)1"/>
      <sheetName val="PASARELA_96_m1"/>
      <sheetName val="PASARELA_70_m1"/>
      <sheetName val="TUNEL_MARG-NORTE1"/>
      <sheetName val="Acarreos_1"/>
      <sheetName val="COMPRESOR_1"/>
      <sheetName val="MATERIALES_1"/>
      <sheetName val="MANO_DE_OBRA1"/>
      <sheetName val="MANT_TRANSITO1"/>
      <sheetName val="ANALISIS_MUROS_Y_ZAPATAS_1"/>
      <sheetName val="PANEL_PAMPP11"/>
      <sheetName val="PANEL_PAMPP21"/>
      <sheetName val="VIGA_POSTENSADA1"/>
      <sheetName val="REPORTE_SAN_LUIS1"/>
      <sheetName val="ANALISIS_PARTIDAS_CARRET_1"/>
      <sheetName val="OFICINA_Y_LABORATORIO1"/>
      <sheetName val="RESUMEN_(2)2"/>
      <sheetName val="PASARELA_96_m2"/>
      <sheetName val="PASARELA_70_m2"/>
      <sheetName val="TUNEL_MARG-NORTE2"/>
      <sheetName val="Acarreos_2"/>
      <sheetName val="COMPRESOR_2"/>
      <sheetName val="MATERIALES_2"/>
      <sheetName val="MANO_DE_OBRA2"/>
      <sheetName val="MANT_TRANSITO2"/>
      <sheetName val="ANALISIS_MUROS_Y_ZAPATAS_2"/>
      <sheetName val="PANEL_PAMPP12"/>
      <sheetName val="PANEL_PAMPP22"/>
      <sheetName val="VIGA_POSTENSADA2"/>
      <sheetName val="REPORTE_SAN_LUIS2"/>
      <sheetName val="ANALISIS_PARTIDAS_CARRET_2"/>
      <sheetName val="OFICINA_Y_LABORATORIO2"/>
      <sheetName val="RESUMEN_(2)3"/>
      <sheetName val="PASARELA_96_m3"/>
      <sheetName val="PASARELA_70_m3"/>
      <sheetName val="TUNEL_MARG-NORTE3"/>
      <sheetName val="Acarreos_3"/>
      <sheetName val="COMPRESOR_3"/>
      <sheetName val="MATERIALES_3"/>
      <sheetName val="MANO_DE_OBRA3"/>
      <sheetName val="MANT_TRANSITO3"/>
      <sheetName val="ANALISIS_MUROS_Y_ZAPATAS_3"/>
      <sheetName val="PANEL_PAMPP13"/>
      <sheetName val="PANEL_PAMPP23"/>
      <sheetName val="VIGA_POSTENSADA3"/>
      <sheetName val="REPORTE_SAN_LUIS3"/>
      <sheetName val="ANALISIS_PARTIDAS_CARRET_3"/>
      <sheetName val="OFICINA_Y_LABORATORIO3"/>
      <sheetName val="RESUMEN_(2)4"/>
      <sheetName val="PASARELA_96_m4"/>
      <sheetName val="PASARELA_70_m4"/>
      <sheetName val="TUNEL_MARG-NORTE4"/>
      <sheetName val="Acarreos_4"/>
      <sheetName val="COMPRESOR_4"/>
      <sheetName val="MATERIALES_4"/>
      <sheetName val="MANO_DE_OBRA4"/>
      <sheetName val="MANT_TRANSITO4"/>
      <sheetName val="ANALISIS_MUROS_Y_ZAPATAS_4"/>
      <sheetName val="PANEL_PAMPP14"/>
      <sheetName val="PANEL_PAMPP24"/>
      <sheetName val="VIGA_POSTENSADA4"/>
      <sheetName val="REPORTE_SAN_LUIS4"/>
      <sheetName val="ANALISIS_PARTIDAS_CARRET_4"/>
      <sheetName val="OFICINA_Y_LABORATORIO4"/>
      <sheetName val="RESUMEN_(2)5"/>
      <sheetName val="PASARELA_96_m5"/>
      <sheetName val="PASARELA_70_m5"/>
      <sheetName val="TUNEL_MARG-NORTE5"/>
      <sheetName val="Acarreos_5"/>
      <sheetName val="COMPRESOR_5"/>
      <sheetName val="MATERIALES_5"/>
      <sheetName val="MANO_DE_OBRA5"/>
      <sheetName val="MANT_TRANSITO5"/>
      <sheetName val="ANALISIS_MUROS_Y_ZAPATAS_5"/>
      <sheetName val="PANEL_PAMPP15"/>
      <sheetName val="PANEL_PAMPP25"/>
      <sheetName val="VIGA_POSTENSADA5"/>
      <sheetName val="REPORTE_SAN_LUIS5"/>
      <sheetName val="ANALISIS_PARTIDAS_CARRET_5"/>
      <sheetName val="OFICINA_Y_LABORATORIO5"/>
      <sheetName val="Pu-Sanit."/>
      <sheetName val="Mat"/>
      <sheetName val="Col.Amarre"/>
      <sheetName val="Escalera"/>
      <sheetName val="Muros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7">
          <cell r="H27">
            <v>803336.16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7">
          <cell r="H27">
            <v>803336.16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 DE EQUIPOS"/>
      <sheetName val="TARIFA DE EQUIPOS 31-07-13"/>
      <sheetName val="ANALISIS EQUIPOS"/>
      <sheetName val="ACARREOS"/>
      <sheetName val="ANALISIS PARTIDAS CARRET."/>
      <sheetName val="PRESUPUESTO"/>
      <sheetName val="PRESUPUESTO II "/>
      <sheetName val="sub-contratos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  <sheetName val="ANALISIS PARTIDAS EDIFIC."/>
      <sheetName val="LISTA P.U. EDIFIC."/>
      <sheetName val="HOJA DE CALCULO"/>
      <sheetName val="TARIFA_DE_EQUIPOS"/>
      <sheetName val="TARIFA_DE_EQUIPOS_31-07-13"/>
      <sheetName val="ANALISIS_EQUIPOS"/>
      <sheetName val="ANALISIS_PARTIDAS_CARRET_"/>
      <sheetName val="PRESUPUESTO_II_"/>
      <sheetName val="MATERIALES_"/>
      <sheetName val="MANO_DE_OBRA"/>
      <sheetName val="MANT_TRANSITO"/>
      <sheetName val="LISTA_DE_MATERIALES_GRAL"/>
      <sheetName val="MANO_DE_OBRA_GENERAL"/>
      <sheetName val="ANALISIS_PARTIDAS_EDIFIC_"/>
      <sheetName val="LISTA_P_U__EDIFIC_"/>
      <sheetName val="HOJA_DE_CALCULO"/>
      <sheetName val="TARIFA_DE_EQUIPOS1"/>
      <sheetName val="TARIFA_DE_EQUIPOS_31-07-131"/>
      <sheetName val="ANALISIS_EQUIPOS1"/>
      <sheetName val="ANALISIS_PARTIDAS_CARRET_1"/>
      <sheetName val="PRESUPUESTO_II_1"/>
      <sheetName val="MATERIALES_1"/>
      <sheetName val="MANO_DE_OBRA1"/>
      <sheetName val="MANT_TRANSITO1"/>
      <sheetName val="LISTA_DE_MATERIALES_GRAL1"/>
      <sheetName val="MANO_DE_OBRA_GENERAL1"/>
      <sheetName val="ANALISIS_PARTIDAS_EDIFIC_1"/>
      <sheetName val="LISTA_P_U__EDIFIC_1"/>
      <sheetName val="HOJA_DE_CALCULO1"/>
      <sheetName val="TARIFA_DE_EQUIPOS2"/>
      <sheetName val="TARIFA_DE_EQUIPOS_31-07-132"/>
      <sheetName val="ANALISIS_EQUIPOS2"/>
      <sheetName val="ANALISIS_PARTIDAS_CARRET_2"/>
      <sheetName val="PRESUPUESTO_II_2"/>
      <sheetName val="MATERIALES_2"/>
      <sheetName val="MANO_DE_OBRA2"/>
      <sheetName val="MANT_TRANSITO2"/>
      <sheetName val="LISTA_DE_MATERIALES_GRAL2"/>
      <sheetName val="MANO_DE_OBRA_GENERAL2"/>
      <sheetName val="ANALISIS_PARTIDAS_EDIFIC_2"/>
      <sheetName val="LISTA_P_U__EDIFIC_2"/>
      <sheetName val="HOJA_DE_CALCULO2"/>
      <sheetName val="TARIFA_DE_EQUIPOS3"/>
      <sheetName val="TARIFA_DE_EQUIPOS_31-07-133"/>
      <sheetName val="ANALISIS_EQUIPOS3"/>
      <sheetName val="ANALISIS_PARTIDAS_CARRET_3"/>
      <sheetName val="PRESUPUESTO_II_3"/>
      <sheetName val="MATERIALES_3"/>
      <sheetName val="MANO_DE_OBRA3"/>
      <sheetName val="MANT_TRANSITO3"/>
      <sheetName val="LISTA_DE_MATERIALES_GRAL3"/>
      <sheetName val="MANO_DE_OBRA_GENERAL3"/>
      <sheetName val="ANALISIS_PARTIDAS_EDIFIC_3"/>
      <sheetName val="LISTA_P_U__EDIFIC_3"/>
      <sheetName val="HOJA_DE_CALCULO3"/>
    </sheetNames>
    <sheetDataSet>
      <sheetData sheetId="0">
        <row r="8">
          <cell r="I8">
            <v>9732.0759999999991</v>
          </cell>
        </row>
      </sheetData>
      <sheetData sheetId="1"/>
      <sheetData sheetId="2">
        <row r="9">
          <cell r="H9">
            <v>131</v>
          </cell>
        </row>
      </sheetData>
      <sheetData sheetId="3">
        <row r="10">
          <cell r="E10">
            <v>18.29</v>
          </cell>
        </row>
      </sheetData>
      <sheetData sheetId="4">
        <row r="2">
          <cell r="A2" t="str">
            <v>GRUPO JP</v>
          </cell>
        </row>
        <row r="564">
          <cell r="H564">
            <v>605.41562399999998</v>
          </cell>
        </row>
      </sheetData>
      <sheetData sheetId="5">
        <row r="21">
          <cell r="E21">
            <v>930872.20973782765</v>
          </cell>
        </row>
      </sheetData>
      <sheetData sheetId="6">
        <row r="63">
          <cell r="E63">
            <v>2609.8200000000002</v>
          </cell>
        </row>
      </sheetData>
      <sheetData sheetId="7"/>
      <sheetData sheetId="8">
        <row r="15">
          <cell r="E15">
            <v>2021.56</v>
          </cell>
        </row>
      </sheetData>
      <sheetData sheetId="9">
        <row r="8">
          <cell r="A8" t="str">
            <v xml:space="preserve">AYUDANTE </v>
          </cell>
        </row>
      </sheetData>
      <sheetData sheetId="10"/>
      <sheetData sheetId="11"/>
      <sheetData sheetId="12">
        <row r="23">
          <cell r="G23">
            <v>372488.8</v>
          </cell>
        </row>
      </sheetData>
      <sheetData sheetId="13">
        <row r="40">
          <cell r="C40">
            <v>158.73000000000002</v>
          </cell>
        </row>
      </sheetData>
      <sheetData sheetId="14">
        <row r="20">
          <cell r="E20">
            <v>34596</v>
          </cell>
        </row>
      </sheetData>
      <sheetData sheetId="15"/>
      <sheetData sheetId="16"/>
      <sheetData sheetId="17"/>
      <sheetData sheetId="18">
        <row r="8">
          <cell r="I8">
            <v>9732.0759999999991</v>
          </cell>
        </row>
      </sheetData>
      <sheetData sheetId="19"/>
      <sheetData sheetId="20">
        <row r="9">
          <cell r="H9">
            <v>131</v>
          </cell>
        </row>
      </sheetData>
      <sheetData sheetId="21">
        <row r="2">
          <cell r="A2" t="str">
            <v>GRUPO JP</v>
          </cell>
        </row>
      </sheetData>
      <sheetData sheetId="22">
        <row r="63">
          <cell r="E63">
            <v>2609.8200000000002</v>
          </cell>
        </row>
      </sheetData>
      <sheetData sheetId="23">
        <row r="15">
          <cell r="E15">
            <v>2021.56</v>
          </cell>
        </row>
      </sheetData>
      <sheetData sheetId="24">
        <row r="8">
          <cell r="A8" t="str">
            <v xml:space="preserve">AYUDANTE </v>
          </cell>
        </row>
      </sheetData>
      <sheetData sheetId="25"/>
      <sheetData sheetId="26">
        <row r="40">
          <cell r="C40">
            <v>158.73000000000002</v>
          </cell>
        </row>
      </sheetData>
      <sheetData sheetId="27">
        <row r="20">
          <cell r="E20">
            <v>34596</v>
          </cell>
        </row>
      </sheetData>
      <sheetData sheetId="28"/>
      <sheetData sheetId="29"/>
      <sheetData sheetId="30"/>
      <sheetData sheetId="31">
        <row r="8">
          <cell r="I8">
            <v>9732.0759999999991</v>
          </cell>
        </row>
      </sheetData>
      <sheetData sheetId="32"/>
      <sheetData sheetId="33">
        <row r="9">
          <cell r="H9">
            <v>131</v>
          </cell>
        </row>
      </sheetData>
      <sheetData sheetId="34">
        <row r="2">
          <cell r="A2" t="str">
            <v>GRUPO JP</v>
          </cell>
        </row>
      </sheetData>
      <sheetData sheetId="35">
        <row r="63">
          <cell r="E63">
            <v>2609.8200000000002</v>
          </cell>
        </row>
      </sheetData>
      <sheetData sheetId="36">
        <row r="15">
          <cell r="E15">
            <v>2021.56</v>
          </cell>
        </row>
      </sheetData>
      <sheetData sheetId="37">
        <row r="8">
          <cell r="A8" t="str">
            <v xml:space="preserve">AYUDANTE </v>
          </cell>
        </row>
      </sheetData>
      <sheetData sheetId="38"/>
      <sheetData sheetId="39">
        <row r="40">
          <cell r="C40">
            <v>158.73000000000002</v>
          </cell>
        </row>
      </sheetData>
      <sheetData sheetId="40">
        <row r="20">
          <cell r="E20">
            <v>34596</v>
          </cell>
        </row>
      </sheetData>
      <sheetData sheetId="41"/>
      <sheetData sheetId="42"/>
      <sheetData sheetId="43"/>
      <sheetData sheetId="44">
        <row r="8">
          <cell r="I8">
            <v>9732.0759999999991</v>
          </cell>
        </row>
      </sheetData>
      <sheetData sheetId="45"/>
      <sheetData sheetId="46">
        <row r="9">
          <cell r="H9">
            <v>131</v>
          </cell>
        </row>
      </sheetData>
      <sheetData sheetId="47">
        <row r="2">
          <cell r="A2" t="str">
            <v>GRUPO JP</v>
          </cell>
        </row>
      </sheetData>
      <sheetData sheetId="48">
        <row r="63">
          <cell r="E63">
            <v>2609.8200000000002</v>
          </cell>
        </row>
      </sheetData>
      <sheetData sheetId="49">
        <row r="15">
          <cell r="E15">
            <v>2021.56</v>
          </cell>
        </row>
      </sheetData>
      <sheetData sheetId="50">
        <row r="8">
          <cell r="A8" t="str">
            <v xml:space="preserve">AYUDANTE </v>
          </cell>
        </row>
      </sheetData>
      <sheetData sheetId="51"/>
      <sheetData sheetId="52">
        <row r="40">
          <cell r="C40">
            <v>158.73000000000002</v>
          </cell>
        </row>
      </sheetData>
      <sheetData sheetId="53">
        <row r="20">
          <cell r="E20">
            <v>34596</v>
          </cell>
        </row>
      </sheetData>
      <sheetData sheetId="54"/>
      <sheetData sheetId="55"/>
      <sheetData sheetId="56"/>
      <sheetData sheetId="57">
        <row r="8">
          <cell r="I8">
            <v>9732.0759999999991</v>
          </cell>
        </row>
      </sheetData>
      <sheetData sheetId="58"/>
      <sheetData sheetId="59">
        <row r="9">
          <cell r="H9">
            <v>131</v>
          </cell>
        </row>
      </sheetData>
      <sheetData sheetId="60">
        <row r="2">
          <cell r="A2" t="str">
            <v>GRUPO JP</v>
          </cell>
        </row>
      </sheetData>
      <sheetData sheetId="61">
        <row r="63">
          <cell r="E63">
            <v>2609.8200000000002</v>
          </cell>
        </row>
      </sheetData>
      <sheetData sheetId="62">
        <row r="15">
          <cell r="E15">
            <v>2021.56</v>
          </cell>
        </row>
      </sheetData>
      <sheetData sheetId="63">
        <row r="8">
          <cell r="A8" t="str">
            <v xml:space="preserve">AYUDANTE </v>
          </cell>
        </row>
      </sheetData>
      <sheetData sheetId="64"/>
      <sheetData sheetId="65">
        <row r="40">
          <cell r="C40">
            <v>158.73000000000002</v>
          </cell>
        </row>
      </sheetData>
      <sheetData sheetId="66">
        <row r="20">
          <cell r="E20">
            <v>34596</v>
          </cell>
        </row>
      </sheetData>
      <sheetData sheetId="67"/>
      <sheetData sheetId="68"/>
      <sheetData sheetId="69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  <sheetName val="FA_INS"/>
      <sheetName val="FA_HERR"/>
      <sheetName val="AnaVIAL_NoOk"/>
      <sheetName val="Cotiz_OTROS"/>
      <sheetName val="Ana_EMERG_JPP"/>
      <sheetName val="Presup_EMERG_JPP"/>
      <sheetName val="FA_INS1"/>
      <sheetName val="FA_HERR1"/>
      <sheetName val="AnaVIAL_NoOk1"/>
      <sheetName val="Cotiz_OTROS1"/>
      <sheetName val="Ana_EMERG_JPP1"/>
      <sheetName val="Presup_EMERG_JPP1"/>
      <sheetName val="FA_INS2"/>
      <sheetName val="FA_HERR2"/>
      <sheetName val="AnaVIAL_NoOk2"/>
      <sheetName val="Cotiz_OTROS2"/>
      <sheetName val="Ana_EMERG_JPP2"/>
      <sheetName val="Presup_EMERG_JPP2"/>
      <sheetName val="FA_INS3"/>
      <sheetName val="FA_HERR3"/>
      <sheetName val="AnaVIAL_NoOk3"/>
      <sheetName val="Cotiz_OTROS3"/>
      <sheetName val="Ana_EMERG_JPP3"/>
      <sheetName val="Presup_EMERG_JPP3"/>
      <sheetName val="M.O."/>
      <sheetName val="MANT.TRANSITO"/>
      <sheetName val="INSUMOS"/>
      <sheetName val="listado equipos a utilizar"/>
      <sheetName val="Analisis"/>
    </sheetNames>
    <sheetDataSet>
      <sheetData sheetId="0">
        <row r="7">
          <cell r="A7" t="str">
            <v>MANO DE OBRA JORNALES DIARIO (Sin ITBIS)</v>
          </cell>
        </row>
      </sheetData>
      <sheetData sheetId="1"/>
      <sheetData sheetId="2"/>
      <sheetData sheetId="3"/>
      <sheetData sheetId="4"/>
      <sheetData sheetId="5">
        <row r="7">
          <cell r="A7" t="str">
            <v>MANO DE OBRA JORNALES DIARIO (Sin ITBIS)</v>
          </cell>
        </row>
      </sheetData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  <sheetName val="MOJornal"/>
      <sheetName val="Muros_de_Block"/>
      <sheetName val="mov__de_tierra"/>
      <sheetName val="Muros_de_Block1"/>
      <sheetName val="mov__de_tierra1"/>
      <sheetName val="Muros_de_Block2"/>
      <sheetName val="mov__de_tierra2"/>
      <sheetName val="Muros_de_Block3"/>
      <sheetName val="mov__de_tierra3"/>
      <sheetName val="Muros_de_Block4"/>
      <sheetName val="mov__de_tierra4"/>
      <sheetName val="Muros_de_Block5"/>
      <sheetName val="mov__de_tierra5"/>
      <sheetName val="MANT.TRANSI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  <sheetName val="m_t_C"/>
      <sheetName val="m_y_h_a__C"/>
      <sheetName val="term_C"/>
      <sheetName val="v__exterior"/>
      <sheetName val="LOSA_9N"/>
      <sheetName val="Hormigon_Armado"/>
      <sheetName val="Analisis_"/>
      <sheetName val="Res__Cuantia"/>
      <sheetName val="m_t_C1"/>
      <sheetName val="m_y_h_a__C1"/>
      <sheetName val="term_C1"/>
      <sheetName val="v__exterior1"/>
      <sheetName val="LOSA_9N1"/>
      <sheetName val="Hormigon_Armado1"/>
      <sheetName val="Analisis_1"/>
      <sheetName val="Res__Cuantia1"/>
      <sheetName val="m_t_C2"/>
      <sheetName val="m_y_h_a__C2"/>
      <sheetName val="term_C2"/>
      <sheetName val="v__exterior2"/>
      <sheetName val="LOSA_9N2"/>
      <sheetName val="Hormigon_Armado2"/>
      <sheetName val="Analisis_2"/>
      <sheetName val="Res__Cuantia2"/>
      <sheetName val="m_t_C3"/>
      <sheetName val="m_y_h_a__C3"/>
      <sheetName val="term_C3"/>
      <sheetName val="v__exterior3"/>
      <sheetName val="LOSA_9N3"/>
      <sheetName val="Hormigon_Armado3"/>
      <sheetName val="Analisis_3"/>
      <sheetName val="Res__Cuantia3"/>
      <sheetName val="mov. de tierra"/>
      <sheetName val="MOJornal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8">
          <cell r="I18">
            <v>0.1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18">
          <cell r="I18">
            <v>0.1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  <sheetName val="PRE Desvio Alcant.  Potable"/>
      <sheetName val="Analisis_Contrato"/>
      <sheetName val="Calculo_de_cantidades"/>
      <sheetName val="Analisis_"/>
      <sheetName val="Equipos_"/>
      <sheetName val="Mano_de_obra_"/>
      <sheetName val="m_t_C"/>
      <sheetName val="mov__de_tierra"/>
      <sheetName val="I_HORMIGON"/>
      <sheetName val="PRE_Desvio_Alcant___Potable"/>
      <sheetName val="Analisis_Contrato1"/>
      <sheetName val="Calculo_de_cantidades1"/>
      <sheetName val="Analisis_1"/>
      <sheetName val="Equipos_1"/>
      <sheetName val="Mano_de_obra_1"/>
      <sheetName val="m_t_C1"/>
      <sheetName val="mov__de_tierra1"/>
      <sheetName val="I_HORMIGON1"/>
      <sheetName val="PRE_Desvio_Alcant___Potable1"/>
      <sheetName val="Analisis_Contrato2"/>
      <sheetName val="Calculo_de_cantidades2"/>
      <sheetName val="Analisis_2"/>
      <sheetName val="Equipos_2"/>
      <sheetName val="Mano_de_obra_2"/>
      <sheetName val="m_t_C2"/>
      <sheetName val="mov__de_tierra2"/>
      <sheetName val="I_HORMIGON2"/>
      <sheetName val="PRE_Desvio_Alcant___Potable2"/>
      <sheetName val="Analisis_Contrato3"/>
      <sheetName val="Calculo_de_cantidades3"/>
      <sheetName val="Analisis_3"/>
      <sheetName val="Equipos_3"/>
      <sheetName val="Mano_de_obra_3"/>
      <sheetName val="m_t_C3"/>
      <sheetName val="mov__de_tierra3"/>
      <sheetName val="I_HORMIGON3"/>
      <sheetName val="PRE_Desvio_Alcant___Potable3"/>
      <sheetName val="Analisis_Contrato4"/>
      <sheetName val="Calculo_de_cantidades4"/>
      <sheetName val="Analisis_4"/>
      <sheetName val="Equipos_4"/>
      <sheetName val="Mano_de_obra_4"/>
      <sheetName val="m_t_C4"/>
      <sheetName val="mov__de_tierra4"/>
      <sheetName val="I_HORMIGON4"/>
      <sheetName val="PRE_Desvio_Alcant___Potable4"/>
      <sheetName val="Analisis_Contrato5"/>
      <sheetName val="Calculo_de_cantidades5"/>
      <sheetName val="Analisis_5"/>
      <sheetName val="Equipos_5"/>
      <sheetName val="Mano_de_obra_5"/>
      <sheetName val="m_t_C5"/>
      <sheetName val="mov__de_tierra5"/>
      <sheetName val="I_HORMIGON5"/>
      <sheetName val="PRE_Desvio_Alcant___Potable5"/>
      <sheetName val="qqVgas"/>
      <sheetName val="EST N. DE OVANDO CENTRAL (MOD. "/>
      <sheetName val="Sheet4"/>
    </sheetNames>
    <sheetDataSet>
      <sheetData sheetId="0" refreshError="1"/>
      <sheetData sheetId="1">
        <row r="1">
          <cell r="B1">
            <v>42.05</v>
          </cell>
        </row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MANO DE OBRA (2)"/>
      <sheetName val="MATERIALES LISTADO"/>
      <sheetName val="Insumos materiales"/>
      <sheetName val="Costos Mano de Obra"/>
      <sheetName val="Ana. Horm mexc mort"/>
      <sheetName val="I.HORMIGON"/>
      <sheetName val="qqVgas"/>
      <sheetName val="Rendimientos OM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ARTIDAS"/>
      <sheetName val="analisis "/>
      <sheetName val="insumos"/>
      <sheetName val="MATERIALES"/>
      <sheetName val="OBRAMANO"/>
      <sheetName val="EQUIPOS"/>
      <sheetName val="peso"/>
      <sheetName val="OBS"/>
      <sheetName val="Analisis Unitarios"/>
      <sheetName val="Análisis"/>
      <sheetName val="INS"/>
      <sheetName val="analisis_"/>
      <sheetName val="Analisis_Unitarios"/>
    </sheetNames>
    <sheetDataSet>
      <sheetData sheetId="0" refreshError="1"/>
      <sheetData sheetId="1" refreshError="1"/>
      <sheetData sheetId="2" refreshError="1"/>
      <sheetData sheetId="3" refreshError="1">
        <row r="295">
          <cell r="D295">
            <v>17.8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addend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peso"/>
      <sheetName val="MANO DE OBRA"/>
      <sheetName val="OBS"/>
      <sheetName val="Analisis"/>
      <sheetName val="Cargas Sociales"/>
      <sheetName val="Analisis Unit. "/>
      <sheetName val="M.O Y Rendtos"/>
      <sheetName val="Analisis de Costos"/>
      <sheetName val="INS"/>
      <sheetName val="HORM. Y MORTEROS."/>
      <sheetName val="SALARIOS"/>
      <sheetName val="Macro1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>
        <row r="6">
          <cell r="D6">
            <v>0.8</v>
          </cell>
        </row>
      </sheetData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/>
      <sheetData sheetId="20"/>
      <sheetData sheetId="21"/>
      <sheetData sheetId="22"/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/>
      <sheetData sheetId="26"/>
      <sheetData sheetId="27"/>
      <sheetData sheetId="28"/>
      <sheetData sheetId="29">
        <row r="6">
          <cell r="D6">
            <v>0.8</v>
          </cell>
        </row>
      </sheetData>
      <sheetData sheetId="30"/>
      <sheetData sheetId="31"/>
      <sheetData sheetId="32"/>
      <sheetData sheetId="33"/>
      <sheetData sheetId="34"/>
      <sheetData sheetId="35">
        <row r="6">
          <cell r="D6">
            <v>0.8</v>
          </cell>
        </row>
      </sheetData>
      <sheetData sheetId="36"/>
      <sheetData sheetId="37"/>
      <sheetData sheetId="38"/>
      <sheetData sheetId="39"/>
      <sheetData sheetId="40"/>
      <sheetData sheetId="41">
        <row r="6">
          <cell r="D6">
            <v>0.8</v>
          </cell>
        </row>
      </sheetData>
      <sheetData sheetId="42"/>
      <sheetData sheetId="43"/>
      <sheetData sheetId="44"/>
      <sheetData sheetId="45"/>
      <sheetData sheetId="46"/>
      <sheetData sheetId="47">
        <row r="6">
          <cell r="D6">
            <v>0.8</v>
          </cell>
        </row>
      </sheetData>
      <sheetData sheetId="48"/>
      <sheetData sheetId="49"/>
      <sheetData sheetId="50"/>
      <sheetData sheetId="51"/>
      <sheetData sheetId="52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FCC-005 ANDAMIOS"/>
      <sheetName val="FCC-002 ACERO"/>
      <sheetName val="FCC-004 CALZOS"/>
      <sheetName val="Trabajos Generales"/>
      <sheetName val="Mese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ANALPRECIO"/>
      <sheetName val="Labor FD1"/>
      <sheetName val="med.mov.de tierra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Precios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</row>
      </sheetData>
      <sheetData sheetId="1"/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/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Prec_4"/>
      <sheetName val="Ana_term4"/>
      <sheetName val="PRESUP_4"/>
      <sheetName val="Prec_5"/>
      <sheetName val="Ana_term5"/>
      <sheetName val="PRESUP_5"/>
      <sheetName val="A"/>
      <sheetName val="Mezcla"/>
      <sheetName val="insumo"/>
      <sheetName val="exteriores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Obra de Mano"/>
      <sheetName val="V.Tierras A"/>
      <sheetName val="mov. tierra"/>
      <sheetName val="Análisis de Precios"/>
      <sheetName val="Mano de Obra"/>
      <sheetName val="Subcontratos"/>
      <sheetName val="Analisis "/>
      <sheetName val="Analisis H.A. 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Sheet4"/>
      <sheetName val="Sheet5"/>
      <sheetName val="caseta de planta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>
        <row r="32">
          <cell r="C32">
            <v>157</v>
          </cell>
        </row>
      </sheetData>
      <sheetData sheetId="12">
        <row r="32">
          <cell r="C32">
            <v>157</v>
          </cell>
        </row>
      </sheetData>
      <sheetData sheetId="13"/>
      <sheetData sheetId="14">
        <row r="32">
          <cell r="C32">
            <v>157</v>
          </cell>
        </row>
      </sheetData>
      <sheetData sheetId="15">
        <row r="32">
          <cell r="C32">
            <v>157</v>
          </cell>
        </row>
      </sheetData>
      <sheetData sheetId="16"/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/>
      <sheetData sheetId="20">
        <row r="32">
          <cell r="C32">
            <v>157</v>
          </cell>
        </row>
      </sheetData>
      <sheetData sheetId="21"/>
      <sheetData sheetId="22"/>
      <sheetData sheetId="23">
        <row r="32">
          <cell r="C32">
            <v>157</v>
          </cell>
        </row>
      </sheetData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  <sheetName val="med.mov.de tierras"/>
      <sheetName val="Senalizacion"/>
      <sheetName val="nave fadoc 2"/>
      <sheetName val="ANALISIS_EXPANSIONES_1"/>
      <sheetName val="Costo_Promedio1"/>
      <sheetName val="analisis_pintura1"/>
      <sheetName val="aluzinc+_Varios1"/>
      <sheetName val="ANALISIS_DE_ACERO1"/>
      <sheetName val="med_mov_de_tierras"/>
      <sheetName val="nave_fadoc_2"/>
      <sheetName val="ANALISIS_EXPANSIONES_2"/>
      <sheetName val="Costo_Promedio2"/>
      <sheetName val="analisis_pintura2"/>
      <sheetName val="aluzinc+_Varios2"/>
      <sheetName val="ANALISIS_DE_ACERO2"/>
      <sheetName val="med_mov_de_tierras1"/>
      <sheetName val="nave_fadoc_21"/>
      <sheetName val="ANALISIS_EXPANSIONES_3"/>
      <sheetName val="Costo_Promedio3"/>
      <sheetName val="analisis_pintura3"/>
      <sheetName val="aluzinc+_Varios3"/>
      <sheetName val="ANALISIS_DE_ACERO3"/>
      <sheetName val="med_mov_de_tierras2"/>
      <sheetName val="nave_fadoc_22"/>
      <sheetName val="ANALISIS_EXPANSIONES_4"/>
      <sheetName val="Costo_Promedio4"/>
      <sheetName val="analisis_pintura4"/>
      <sheetName val="aluzinc+_Varios4"/>
      <sheetName val="ANALISIS_DE_ACERO4"/>
      <sheetName val="med_mov_de_tierras3"/>
      <sheetName val="nave_fadoc_23"/>
      <sheetName val="ANALISIS_EXPANSIONES_5"/>
      <sheetName val="Costo_Promedio5"/>
      <sheetName val="analisis_pintura5"/>
      <sheetName val="aluzinc+_Varios5"/>
      <sheetName val="ANALISIS_DE_ACERO5"/>
      <sheetName val="med_mov_de_tierras4"/>
      <sheetName val="nave_fadoc_24"/>
      <sheetName val="ANALISIS_EXPANSIONES_6"/>
      <sheetName val="Costo_Promedio6"/>
      <sheetName val="analisis_pintura6"/>
      <sheetName val="aluzinc+_Varios6"/>
      <sheetName val="ANALISIS_DE_ACERO6"/>
      <sheetName val="med_mov_de_tierras5"/>
      <sheetName val="nave_fadoc_25"/>
      <sheetName val="OBS"/>
      <sheetName val="Presupuesto"/>
      <sheetName val="EDIFICIO COUNTERS"/>
      <sheetName val="OM y Encofr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  <sheetName val="peso"/>
      <sheetName val="COF"/>
      <sheetName val="Presupuesto"/>
      <sheetName val="APROB__SEOPC"/>
      <sheetName val="APROB__SEOPC_(2)"/>
      <sheetName val="PASARELA_OZORIA"/>
      <sheetName val="TUNEL_CHARLES"/>
      <sheetName val="Pasarela_de_L=60_00"/>
      <sheetName val="cotiz_tunel"/>
      <sheetName val="APROB__SEOPC1"/>
      <sheetName val="APROB__SEOPC_(2)1"/>
      <sheetName val="PASARELA_OZORIA1"/>
      <sheetName val="TUNEL_CHARLES1"/>
      <sheetName val="Pasarela_de_L=60_001"/>
      <sheetName val="cotiz_tunel1"/>
      <sheetName val="APROB__SEOPC2"/>
      <sheetName val="APROB__SEOPC_(2)2"/>
      <sheetName val="PASARELA_OZORIA2"/>
      <sheetName val="TUNEL_CHARLES2"/>
      <sheetName val="Pasarela_de_L=60_002"/>
      <sheetName val="cotiz_tunel2"/>
      <sheetName val="APROB__SEOPC3"/>
      <sheetName val="APROB__SEOPC_(2)3"/>
      <sheetName val="PASARELA_OZORIA3"/>
      <sheetName val="TUNEL_CHARLES3"/>
      <sheetName val="Pasarela_de_L=60_003"/>
      <sheetName val="cotiz_tunel3"/>
      <sheetName val="APROB__SEOPC4"/>
      <sheetName val="APROB__SEOPC_(2)4"/>
      <sheetName val="PASARELA_OZORIA4"/>
      <sheetName val="TUNEL_CHARLES4"/>
      <sheetName val="Pasarela_de_L=60_004"/>
      <sheetName val="cotiz_tunel4"/>
      <sheetName val="APROB__SEOPC5"/>
      <sheetName val="APROB__SEOPC_(2)5"/>
      <sheetName val="PASARELA_OZORIA5"/>
      <sheetName val="TUNEL_CHARLES5"/>
      <sheetName val="Pasarela_de_L=60_005"/>
      <sheetName val="cotiz_tunel5"/>
      <sheetName val="Recur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  <sheetName val="Mano_de_Obra"/>
      <sheetName val="Analisis_"/>
      <sheetName val="Analisis_Civil"/>
      <sheetName val="Presupuesto_por_Partidas"/>
      <sheetName val="Módulo_01_v5"/>
      <sheetName val="Edificio_Principal_(Estructura)"/>
      <sheetName val="Edificio_Principal_(Acabados)"/>
      <sheetName val="ANALISIS_(2)mig"/>
      <sheetName val="PRECIOS_INSUMOS-MANO_DE_OBRA"/>
      <sheetName val="Tabla_de_Cuantia_de_Elementos_E"/>
      <sheetName val="Quantia_zapata_ponderada_col"/>
      <sheetName val="Mano_de_Obra1"/>
      <sheetName val="Analisis_1"/>
      <sheetName val="Analisis_Civil1"/>
      <sheetName val="Presupuesto_por_Partidas1"/>
      <sheetName val="Módulo_01_v51"/>
      <sheetName val="Edificio_Principal_(Estructura1"/>
      <sheetName val="Edificio_Principal_(Acabados)1"/>
      <sheetName val="ANALISIS_(2)mig1"/>
      <sheetName val="PRECIOS_INSUMOS-MANO_DE_OBRA1"/>
      <sheetName val="Tabla_de_Cuantia_de_Elementos_1"/>
      <sheetName val="Quantia_zapata_ponderada_col1"/>
      <sheetName val="Mano_de_Obra2"/>
      <sheetName val="Analisis_2"/>
      <sheetName val="Analisis_Civil2"/>
      <sheetName val="Presupuesto_por_Partidas2"/>
      <sheetName val="Módulo_01_v52"/>
      <sheetName val="Edificio_Principal_(Estructura2"/>
      <sheetName val="Edificio_Principal_(Acabados)2"/>
      <sheetName val="ANALISIS_(2)mig2"/>
      <sheetName val="PRECIOS_INSUMOS-MANO_DE_OBRA2"/>
      <sheetName val="Tabla_de_Cuantia_de_Elementos_2"/>
      <sheetName val="Quantia_zapata_ponderada_col2"/>
      <sheetName val="Mano_de_Obra3"/>
      <sheetName val="Analisis_3"/>
      <sheetName val="Analisis_Civil3"/>
      <sheetName val="Presupuesto_por_Partidas3"/>
      <sheetName val="Módulo_01_v53"/>
      <sheetName val="Edificio_Principal_(Estructura3"/>
      <sheetName val="Edificio_Principal_(Acabados)3"/>
      <sheetName val="ANALISIS_(2)mig3"/>
      <sheetName val="PRECIOS_INSUMOS-MANO_DE_OBRA3"/>
      <sheetName val="Tabla_de_Cuantia_de_Elementos_3"/>
      <sheetName val="Quantia_zapata_ponderada_col3"/>
      <sheetName val="Pasarela de L=60.00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>
        <row r="3">
          <cell r="I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I3">
            <v>36.200000000000003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I3">
            <v>0</v>
          </cell>
        </row>
      </sheetData>
      <sheetData sheetId="22"/>
      <sheetData sheetId="23"/>
      <sheetData sheetId="24"/>
      <sheetData sheetId="25"/>
      <sheetData sheetId="26">
        <row r="3">
          <cell r="I3">
            <v>36.200000000000003</v>
          </cell>
        </row>
      </sheetData>
      <sheetData sheetId="27"/>
      <sheetData sheetId="28"/>
      <sheetData sheetId="29"/>
      <sheetData sheetId="30"/>
      <sheetData sheetId="31"/>
      <sheetData sheetId="32">
        <row r="3">
          <cell r="I3">
            <v>0</v>
          </cell>
        </row>
      </sheetData>
      <sheetData sheetId="33"/>
      <sheetData sheetId="34"/>
      <sheetData sheetId="35"/>
      <sheetData sheetId="36"/>
      <sheetData sheetId="37">
        <row r="3">
          <cell r="I3">
            <v>36.200000000000003</v>
          </cell>
        </row>
      </sheetData>
      <sheetData sheetId="38"/>
      <sheetData sheetId="39"/>
      <sheetData sheetId="40"/>
      <sheetData sheetId="41"/>
      <sheetData sheetId="42"/>
      <sheetData sheetId="43">
        <row r="3">
          <cell r="I3">
            <v>0</v>
          </cell>
        </row>
      </sheetData>
      <sheetData sheetId="44"/>
      <sheetData sheetId="45"/>
      <sheetData sheetId="46"/>
      <sheetData sheetId="47"/>
      <sheetData sheetId="48">
        <row r="3">
          <cell r="I3">
            <v>36.200000000000003</v>
          </cell>
        </row>
      </sheetData>
      <sheetData sheetId="49"/>
      <sheetData sheetId="50"/>
      <sheetData sheetId="51"/>
      <sheetData sheetId="52"/>
      <sheetData sheetId="53"/>
      <sheetData sheetId="54">
        <row r="3">
          <cell r="I3">
            <v>0</v>
          </cell>
        </row>
      </sheetData>
      <sheetData sheetId="55"/>
      <sheetData sheetId="56"/>
      <sheetData sheetId="57"/>
      <sheetData sheetId="58"/>
      <sheetData sheetId="59">
        <row r="3">
          <cell r="I3">
            <v>36.200000000000003</v>
          </cell>
        </row>
      </sheetData>
      <sheetData sheetId="60"/>
      <sheetData sheetId="61"/>
      <sheetData sheetId="6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Cubicacion"/>
      <sheetName val="Laurel(OBINSA)"/>
      <sheetName val="peso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  <sheetName val="_pintura2"/>
      <sheetName val="M_O_instalacion2"/>
      <sheetName val="M_O_Fabricacion2"/>
      <sheetName val="Ana_precios_un2"/>
      <sheetName val="Analisis_pit_office2"/>
      <sheetName val="Ana_esc__emergencia2"/>
      <sheetName val="Peso_techo2"/>
      <sheetName val="Ana_baranda2"/>
      <sheetName val="Peso_Escalera2"/>
      <sheetName val="BAR__ESC__EMERG__PIT_OFFICE2"/>
      <sheetName val="ESC__EMERG__PIT_OFFICE_(2)2"/>
      <sheetName val="TECHO_PIT_OFFICE2"/>
      <sheetName val="Analisis_de_precios_PIT_OFFICE2"/>
      <sheetName val="Pres_2"/>
      <sheetName val="_pintura3"/>
      <sheetName val="M_O_instalacion3"/>
      <sheetName val="M_O_Fabricacion3"/>
      <sheetName val="Ana_precios_un3"/>
      <sheetName val="Analisis_pit_office3"/>
      <sheetName val="Ana_esc__emergencia3"/>
      <sheetName val="Peso_techo3"/>
      <sheetName val="Ana_baranda3"/>
      <sheetName val="Peso_Escalera3"/>
      <sheetName val="BAR__ESC__EMERG__PIT_OFFICE3"/>
      <sheetName val="ESC__EMERG__PIT_OFFICE_(2)3"/>
      <sheetName val="TECHO_PIT_OFFICE3"/>
      <sheetName val="Analisis_de_precios_PIT_OFFICE3"/>
      <sheetName val="Pres_3"/>
      <sheetName val="_pintura4"/>
      <sheetName val="M_O_instalacion4"/>
      <sheetName val="M_O_Fabricacion4"/>
      <sheetName val="Ana_precios_un4"/>
      <sheetName val="Analisis_pit_office4"/>
      <sheetName val="Ana_esc__emergencia4"/>
      <sheetName val="Peso_techo4"/>
      <sheetName val="Ana_baranda4"/>
      <sheetName val="Peso_Escalera4"/>
      <sheetName val="BAR__ESC__EMERG__PIT_OFFICE4"/>
      <sheetName val="ESC__EMERG__PIT_OFFICE_(2)4"/>
      <sheetName val="TECHO_PIT_OFFICE4"/>
      <sheetName val="Analisis_de_precios_PIT_OFFICE4"/>
      <sheetName val="Pres_4"/>
      <sheetName val="_pintura5"/>
      <sheetName val="M_O_instalacion5"/>
      <sheetName val="M_O_Fabricacion5"/>
      <sheetName val="Ana_precios_un5"/>
      <sheetName val="Analisis_pit_office5"/>
      <sheetName val="Ana_esc__emergencia5"/>
      <sheetName val="Peso_techo5"/>
      <sheetName val="Ana_baranda5"/>
      <sheetName val="Peso_Escalera5"/>
      <sheetName val="BAR__ESC__EMERG__PIT_OFFICE5"/>
      <sheetName val="ESC__EMERG__PIT_OFFICE_(2)5"/>
      <sheetName val="TECHO_PIT_OFFICE5"/>
      <sheetName val="Analisis_de_precios_PIT_OFFICE5"/>
      <sheetName val="Pres_5"/>
      <sheetName val="Pasarela de L=60.00"/>
      <sheetName val="Insumos"/>
      <sheetName val="Analisis "/>
      <sheetName val="PRESUPUESTO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resupuesto"/>
      <sheetName val="Insumos"/>
      <sheetName val="Analisis "/>
      <sheetName val="Analisis Civil"/>
      <sheetName val="Mezcla"/>
      <sheetName val=" MObra"/>
      <sheetName val="Presup"/>
      <sheetName val="mov. tierra"/>
      <sheetName val="Analisis_"/>
      <sheetName val="Analisis_Civil"/>
      <sheetName val="_MObra"/>
      <sheetName val="mov__tierra"/>
      <sheetName val="Analisis_1"/>
      <sheetName val="Analisis_Civil1"/>
      <sheetName val="_MObra1"/>
      <sheetName val="mov__tierra1"/>
      <sheetName val="Analisis_2"/>
      <sheetName val="Analisis_Civil2"/>
      <sheetName val="_MObra2"/>
      <sheetName val="mov__tierra2"/>
      <sheetName val="Analisis_3"/>
      <sheetName val="Analisis_Civil3"/>
      <sheetName val="_MObra3"/>
      <sheetName val="mov__tierra3"/>
      <sheetName val="Analisis_4"/>
      <sheetName val="Analisis_Civil4"/>
      <sheetName val="_MObra4"/>
      <sheetName val="mov__tierra4"/>
      <sheetName val="Analisis_5"/>
      <sheetName val="Analisis_Civil5"/>
      <sheetName val="_MObra5"/>
      <sheetName val="mov__tierra5"/>
      <sheetName val="Ana.precios un"/>
    </sheetNames>
    <sheetDataSet>
      <sheetData sheetId="0" refreshError="1"/>
      <sheetData sheetId="1"/>
      <sheetData sheetId="2">
        <row r="2">
          <cell r="H2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  <sheetName val="COF"/>
      <sheetName val="Mano Obra"/>
      <sheetName val="analisis unitarios"/>
      <sheetName val="Analisi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1">
          <cell r="E51">
            <v>4.5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.O."/>
      <sheetName val="Ana"/>
      <sheetName val="Indice"/>
      <sheetName val="M_O_"/>
      <sheetName val="M_O_1"/>
      <sheetName val="M_O_2"/>
      <sheetName val="M_O_3"/>
      <sheetName val="Ins 2"/>
      <sheetName val="Insumos"/>
    </sheetNames>
    <sheetDataSet>
      <sheetData sheetId="0"/>
      <sheetData sheetId="1">
        <row r="424">
          <cell r="E424">
            <v>39.159999999999997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mov. tierra"/>
      <sheetName val="Ins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Analisis"/>
      <sheetName val="analisis detallado"/>
      <sheetName val="caseta_de_planta_(2)"/>
      <sheetName val="cisterna_"/>
      <sheetName val="caseta_de_planta"/>
      <sheetName val="Relacion_de_proyecto"/>
      <sheetName val="Análisis_de_Precios"/>
      <sheetName val="M_O_"/>
      <sheetName val="analisis_detallado"/>
      <sheetName val="caseta_de_planta_(2)1"/>
      <sheetName val="cisterna_1"/>
      <sheetName val="caseta_de_planta1"/>
      <sheetName val="Relacion_de_proyecto1"/>
      <sheetName val="Análisis_de_Precios1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_LISTADO"/>
      <sheetName val="MO"/>
      <sheetName val="Ins"/>
      <sheetName val="PRECI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MATERIALES"/>
      <sheetName val="OBRAMANO"/>
      <sheetName val="EQUIPO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>
        <row r="7">
          <cell r="C7" t="str">
            <v>Cant.</v>
          </cell>
        </row>
      </sheetData>
      <sheetData sheetId="20">
        <row r="7">
          <cell r="C7" t="str">
            <v>Cant.</v>
          </cell>
        </row>
      </sheetData>
      <sheetData sheetId="21"/>
      <sheetData sheetId="22"/>
      <sheetData sheetId="23"/>
      <sheetData sheetId="24"/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>
        <row r="7">
          <cell r="C7" t="str">
            <v>Cant.</v>
          </cell>
        </row>
      </sheetData>
      <sheetData sheetId="28">
        <row r="7">
          <cell r="C7" t="str">
            <v>Cant.</v>
          </cell>
        </row>
      </sheetData>
      <sheetData sheetId="29"/>
      <sheetData sheetId="30"/>
      <sheetData sheetId="31"/>
      <sheetData sheetId="32"/>
      <sheetData sheetId="33">
        <row r="7">
          <cell r="C7" t="str">
            <v>Cant.</v>
          </cell>
        </row>
      </sheetData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>
        <row r="7">
          <cell r="C7" t="str">
            <v>Cant.</v>
          </cell>
        </row>
      </sheetData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>
        <row r="7">
          <cell r="C7" t="str">
            <v>Cant.</v>
          </cell>
        </row>
      </sheetData>
      <sheetData sheetId="49"/>
      <sheetData sheetId="50"/>
      <sheetData sheetId="51"/>
      <sheetData sheetId="52"/>
      <sheetData sheetId="53"/>
      <sheetData sheetId="54"/>
      <sheetData sheetId="55">
        <row r="7">
          <cell r="C7" t="str">
            <v>Cant.</v>
          </cell>
        </row>
      </sheetData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3"/>
  <sheetViews>
    <sheetView view="pageBreakPreview" topLeftCell="A25" zoomScale="85" zoomScaleNormal="55" zoomScaleSheetLayoutView="85" workbookViewId="0">
      <selection activeCell="E32" sqref="E32:E33"/>
    </sheetView>
  </sheetViews>
  <sheetFormatPr baseColWidth="10" defaultColWidth="11.42578125" defaultRowHeight="12.75"/>
  <cols>
    <col min="1" max="1" width="8" style="141" bestFit="1" customWidth="1"/>
    <col min="2" max="2" width="48.5703125" style="141" customWidth="1"/>
    <col min="3" max="3" width="13.7109375" style="141" customWidth="1"/>
    <col min="4" max="4" width="11" style="141" bestFit="1" customWidth="1"/>
    <col min="5" max="5" width="15.42578125" style="141" bestFit="1" customWidth="1"/>
    <col min="6" max="6" width="19.85546875" style="141" bestFit="1" customWidth="1"/>
    <col min="7" max="7" width="27.42578125" style="141" bestFit="1" customWidth="1"/>
    <col min="8" max="8" width="11.42578125" style="141"/>
    <col min="9" max="9" width="21.7109375" style="141" customWidth="1"/>
    <col min="10" max="16384" width="11.42578125" style="141"/>
  </cols>
  <sheetData>
    <row r="1" spans="1:7" ht="30">
      <c r="A1" s="329"/>
      <c r="B1" s="330"/>
      <c r="C1" s="330"/>
      <c r="D1" s="330"/>
      <c r="E1" s="330"/>
      <c r="F1" s="330"/>
      <c r="G1" s="331"/>
    </row>
    <row r="2" spans="1:7" ht="30">
      <c r="A2" s="332"/>
      <c r="B2" s="333"/>
      <c r="C2" s="333"/>
      <c r="D2" s="333"/>
      <c r="E2" s="333"/>
      <c r="F2" s="333"/>
      <c r="G2" s="334"/>
    </row>
    <row r="3" spans="1:7" ht="30">
      <c r="A3" s="332"/>
      <c r="B3" s="333"/>
      <c r="C3" s="333"/>
      <c r="D3" s="333"/>
      <c r="E3" s="333"/>
      <c r="F3" s="333"/>
      <c r="G3" s="334"/>
    </row>
    <row r="4" spans="1:7" ht="30">
      <c r="A4" s="332"/>
      <c r="B4" s="333"/>
      <c r="C4" s="333"/>
      <c r="D4" s="333"/>
      <c r="E4" s="333"/>
      <c r="F4" s="333"/>
      <c r="G4" s="334"/>
    </row>
    <row r="5" spans="1:7" ht="30.75" thickBot="1">
      <c r="A5" s="335"/>
      <c r="B5" s="336"/>
      <c r="C5" s="336"/>
      <c r="D5" s="336"/>
      <c r="E5" s="336"/>
      <c r="F5" s="336"/>
      <c r="G5" s="337"/>
    </row>
    <row r="6" spans="1:7" s="142" customFormat="1" ht="30">
      <c r="A6" s="338" t="s">
        <v>109</v>
      </c>
      <c r="B6" s="339"/>
      <c r="C6" s="339"/>
      <c r="D6" s="339"/>
      <c r="E6" s="339"/>
      <c r="F6" s="339"/>
      <c r="G6" s="340"/>
    </row>
    <row r="7" spans="1:7" s="142" customFormat="1" ht="25.5">
      <c r="A7" s="341" t="s">
        <v>110</v>
      </c>
      <c r="B7" s="342"/>
      <c r="C7" s="342"/>
      <c r="D7" s="342"/>
      <c r="E7" s="342"/>
      <c r="F7" s="342"/>
      <c r="G7" s="343"/>
    </row>
    <row r="8" spans="1:7" s="142" customFormat="1" ht="25.5">
      <c r="A8" s="344"/>
      <c r="B8" s="345"/>
      <c r="C8" s="345"/>
      <c r="D8" s="345"/>
      <c r="E8" s="345"/>
      <c r="F8" s="345"/>
      <c r="G8" s="346"/>
    </row>
    <row r="9" spans="1:7" s="142" customFormat="1" ht="30">
      <c r="A9" s="338" t="s">
        <v>111</v>
      </c>
      <c r="B9" s="339"/>
      <c r="C9" s="339"/>
      <c r="D9" s="339"/>
      <c r="E9" s="339"/>
      <c r="F9" s="339"/>
      <c r="G9" s="340"/>
    </row>
    <row r="10" spans="1:7" s="142" customFormat="1" ht="33" customHeight="1" thickBot="1">
      <c r="A10" s="347" t="s">
        <v>112</v>
      </c>
      <c r="B10" s="348"/>
      <c r="C10" s="348"/>
      <c r="D10" s="348"/>
      <c r="E10" s="348"/>
      <c r="F10" s="348"/>
      <c r="G10" s="349"/>
    </row>
    <row r="11" spans="1:7" ht="30" customHeight="1" thickBot="1">
      <c r="A11" s="143" t="s">
        <v>113</v>
      </c>
      <c r="B11" s="143" t="s">
        <v>114</v>
      </c>
      <c r="C11" s="143" t="s">
        <v>70</v>
      </c>
      <c r="D11" s="143" t="s">
        <v>103</v>
      </c>
      <c r="E11" s="143" t="s">
        <v>115</v>
      </c>
      <c r="F11" s="143" t="s">
        <v>104</v>
      </c>
      <c r="G11" s="143" t="s">
        <v>116</v>
      </c>
    </row>
    <row r="12" spans="1:7" ht="20.100000000000001" customHeight="1" thickBot="1">
      <c r="A12" s="144"/>
      <c r="B12" s="145"/>
      <c r="C12" s="146"/>
      <c r="D12" s="147"/>
      <c r="E12" s="146"/>
      <c r="F12" s="146"/>
      <c r="G12" s="148"/>
    </row>
    <row r="13" spans="1:7" ht="20.100000000000001" customHeight="1" thickBot="1">
      <c r="A13" s="149">
        <v>1</v>
      </c>
      <c r="B13" s="150" t="s">
        <v>117</v>
      </c>
      <c r="C13" s="151"/>
      <c r="D13" s="151"/>
      <c r="E13" s="152"/>
      <c r="F13" s="151"/>
      <c r="G13" s="153">
        <f>SUM(F14:F16)</f>
        <v>430148.99080000003</v>
      </c>
    </row>
    <row r="14" spans="1:7" ht="20.100000000000001" customHeight="1">
      <c r="A14" s="144">
        <f>+A13+0.1</f>
        <v>1.1000000000000001</v>
      </c>
      <c r="B14" s="154" t="s">
        <v>106</v>
      </c>
      <c r="C14" s="155">
        <v>0.22</v>
      </c>
      <c r="D14" s="147" t="s">
        <v>76</v>
      </c>
      <c r="E14" s="156">
        <v>528318.18000000005</v>
      </c>
      <c r="F14" s="146">
        <f>+E14*C14</f>
        <v>116229.99960000001</v>
      </c>
      <c r="G14" s="148"/>
    </row>
    <row r="15" spans="1:7" ht="20.100000000000001" customHeight="1">
      <c r="A15" s="144">
        <f>+A14+0.1</f>
        <v>1.2000000000000002</v>
      </c>
      <c r="B15" s="154" t="s">
        <v>107</v>
      </c>
      <c r="C15" s="155">
        <v>0.22</v>
      </c>
      <c r="D15" s="147" t="s">
        <v>76</v>
      </c>
      <c r="E15" s="156">
        <v>708528.96</v>
      </c>
      <c r="F15" s="146">
        <f>+E15*C15</f>
        <v>155876.37119999999</v>
      </c>
      <c r="G15" s="148"/>
    </row>
    <row r="16" spans="1:7" ht="20.100000000000001" customHeight="1" thickBot="1">
      <c r="A16" s="144">
        <f>+A15+0.1</f>
        <v>1.3000000000000003</v>
      </c>
      <c r="B16" s="154" t="s">
        <v>108</v>
      </c>
      <c r="C16" s="155">
        <v>1</v>
      </c>
      <c r="D16" s="147" t="s">
        <v>101</v>
      </c>
      <c r="E16" s="156">
        <v>158042.62</v>
      </c>
      <c r="F16" s="146">
        <f>+E16*C16</f>
        <v>158042.62</v>
      </c>
      <c r="G16" s="148"/>
    </row>
    <row r="17" spans="1:7" ht="20.100000000000001" customHeight="1" thickBot="1">
      <c r="A17" s="149">
        <v>2</v>
      </c>
      <c r="B17" s="150" t="s">
        <v>118</v>
      </c>
      <c r="C17" s="157"/>
      <c r="D17" s="151"/>
      <c r="E17" s="158"/>
      <c r="F17" s="151"/>
      <c r="G17" s="153">
        <f>SUM(F18:F30)</f>
        <v>3617860.4821192529</v>
      </c>
    </row>
    <row r="18" spans="1:7" ht="16.5">
      <c r="A18" s="144">
        <f t="shared" ref="A18:A30" si="0">+A17+0.1</f>
        <v>2.1</v>
      </c>
      <c r="B18" s="159" t="s">
        <v>119</v>
      </c>
      <c r="C18" s="160">
        <v>2268</v>
      </c>
      <c r="D18" s="161" t="s">
        <v>1</v>
      </c>
      <c r="E18" s="162">
        <v>1.82</v>
      </c>
      <c r="F18" s="163">
        <f t="shared" ref="F18:F30" si="1">+E18*C18</f>
        <v>4127.76</v>
      </c>
      <c r="G18" s="164"/>
    </row>
    <row r="19" spans="1:7" ht="31.5">
      <c r="A19" s="144">
        <f t="shared" si="0"/>
        <v>2.2000000000000002</v>
      </c>
      <c r="B19" s="165" t="s">
        <v>120</v>
      </c>
      <c r="C19" s="160">
        <v>155.75</v>
      </c>
      <c r="D19" s="161" t="s">
        <v>45</v>
      </c>
      <c r="E19" s="162">
        <v>115.58</v>
      </c>
      <c r="F19" s="163">
        <f t="shared" si="1"/>
        <v>18001.584999999999</v>
      </c>
      <c r="G19" s="164"/>
    </row>
    <row r="20" spans="1:7" ht="29.25" customHeight="1">
      <c r="A20" s="144">
        <f t="shared" si="0"/>
        <v>2.3000000000000003</v>
      </c>
      <c r="B20" s="166" t="s">
        <v>121</v>
      </c>
      <c r="C20" s="160">
        <v>1273.58</v>
      </c>
      <c r="D20" s="161" t="s">
        <v>45</v>
      </c>
      <c r="E20" s="162">
        <v>108.42</v>
      </c>
      <c r="F20" s="163">
        <f t="shared" si="1"/>
        <v>138081.5436</v>
      </c>
      <c r="G20" s="164"/>
    </row>
    <row r="21" spans="1:7" ht="20.100000000000001" customHeight="1">
      <c r="A21" s="144">
        <f t="shared" si="0"/>
        <v>2.4000000000000004</v>
      </c>
      <c r="B21" s="166" t="s">
        <v>122</v>
      </c>
      <c r="C21" s="160">
        <v>2531.8200000000002</v>
      </c>
      <c r="D21" s="161" t="s">
        <v>45</v>
      </c>
      <c r="E21" s="162">
        <v>203.99</v>
      </c>
      <c r="F21" s="163">
        <f t="shared" si="1"/>
        <v>516465.96180000005</v>
      </c>
      <c r="G21" s="164"/>
    </row>
    <row r="22" spans="1:7" ht="16.5">
      <c r="A22" s="144">
        <f t="shared" si="0"/>
        <v>2.5000000000000004</v>
      </c>
      <c r="B22" s="159" t="s">
        <v>123</v>
      </c>
      <c r="C22" s="160">
        <v>2624.04</v>
      </c>
      <c r="D22" s="161" t="s">
        <v>46</v>
      </c>
      <c r="E22" s="162">
        <v>527.33000000000004</v>
      </c>
      <c r="F22" s="163">
        <f t="shared" si="1"/>
        <v>1383735.0132000002</v>
      </c>
      <c r="G22" s="164"/>
    </row>
    <row r="23" spans="1:7" ht="16.5">
      <c r="A23" s="144">
        <f t="shared" si="0"/>
        <v>2.6000000000000005</v>
      </c>
      <c r="B23" s="159" t="s">
        <v>124</v>
      </c>
      <c r="C23" s="160">
        <v>211.6</v>
      </c>
      <c r="D23" s="161" t="s">
        <v>46</v>
      </c>
      <c r="E23" s="162">
        <v>187.74</v>
      </c>
      <c r="F23" s="163">
        <f t="shared" si="1"/>
        <v>39725.784</v>
      </c>
      <c r="G23" s="164"/>
    </row>
    <row r="24" spans="1:7" ht="16.5">
      <c r="A24" s="144">
        <f t="shared" si="0"/>
        <v>2.7000000000000006</v>
      </c>
      <c r="B24" s="159" t="s">
        <v>125</v>
      </c>
      <c r="C24" s="160">
        <v>8746.7999999999993</v>
      </c>
      <c r="D24" s="161" t="s">
        <v>1</v>
      </c>
      <c r="E24" s="162">
        <v>13.2</v>
      </c>
      <c r="F24" s="163">
        <f t="shared" si="1"/>
        <v>115457.75999999998</v>
      </c>
      <c r="G24" s="164"/>
    </row>
    <row r="25" spans="1:7" ht="31.5">
      <c r="A25" s="144">
        <f t="shared" si="0"/>
        <v>2.8000000000000007</v>
      </c>
      <c r="B25" s="166" t="s">
        <v>126</v>
      </c>
      <c r="C25" s="160">
        <v>119188.93</v>
      </c>
      <c r="D25" s="161" t="s">
        <v>127</v>
      </c>
      <c r="E25" s="162">
        <v>1.8</v>
      </c>
      <c r="F25" s="163">
        <f t="shared" si="1"/>
        <v>214540.07399999999</v>
      </c>
      <c r="G25" s="164"/>
    </row>
    <row r="26" spans="1:7" ht="31.5">
      <c r="A26" s="144">
        <f t="shared" si="0"/>
        <v>2.9000000000000008</v>
      </c>
      <c r="B26" s="166" t="s">
        <v>128</v>
      </c>
      <c r="C26" s="160">
        <v>39698.9</v>
      </c>
      <c r="D26" s="161" t="s">
        <v>129</v>
      </c>
      <c r="E26" s="162">
        <v>18.29</v>
      </c>
      <c r="F26" s="163">
        <f t="shared" si="1"/>
        <v>726092.88099999994</v>
      </c>
      <c r="G26" s="164"/>
    </row>
    <row r="27" spans="1:7" ht="31.5">
      <c r="A27" s="144">
        <f t="shared" si="0"/>
        <v>3.0000000000000009</v>
      </c>
      <c r="B27" s="166" t="s">
        <v>130</v>
      </c>
      <c r="C27" s="160">
        <v>10605.2</v>
      </c>
      <c r="D27" s="161" t="s">
        <v>131</v>
      </c>
      <c r="E27" s="162">
        <v>18.29</v>
      </c>
      <c r="F27" s="163">
        <f t="shared" si="1"/>
        <v>193969.10800000001</v>
      </c>
      <c r="G27" s="164"/>
    </row>
    <row r="28" spans="1:7" ht="16.5">
      <c r="A28" s="144">
        <f t="shared" si="0"/>
        <v>3.100000000000001</v>
      </c>
      <c r="B28" s="166" t="s">
        <v>132</v>
      </c>
      <c r="C28" s="160">
        <v>10684.46</v>
      </c>
      <c r="D28" s="161" t="s">
        <v>131</v>
      </c>
      <c r="E28" s="162">
        <v>18.29</v>
      </c>
      <c r="F28" s="163">
        <f t="shared" si="1"/>
        <v>195418.77339999998</v>
      </c>
      <c r="G28" s="164"/>
    </row>
    <row r="29" spans="1:7" ht="16.5">
      <c r="A29" s="144">
        <f t="shared" si="0"/>
        <v>3.2000000000000011</v>
      </c>
      <c r="B29" s="166" t="s">
        <v>133</v>
      </c>
      <c r="C29" s="160">
        <v>2412.73</v>
      </c>
      <c r="D29" s="161" t="s">
        <v>47</v>
      </c>
      <c r="E29" s="162">
        <v>15.353926099999999</v>
      </c>
      <c r="F29" s="163">
        <f t="shared" si="1"/>
        <v>37044.878119253</v>
      </c>
      <c r="G29" s="164"/>
    </row>
    <row r="30" spans="1:7" ht="17.25" thickBot="1">
      <c r="A30" s="144">
        <f t="shared" si="0"/>
        <v>3.3000000000000012</v>
      </c>
      <c r="B30" s="159" t="s">
        <v>134</v>
      </c>
      <c r="C30" s="160">
        <v>2268</v>
      </c>
      <c r="D30" s="161" t="s">
        <v>1</v>
      </c>
      <c r="E30" s="162">
        <v>15.52</v>
      </c>
      <c r="F30" s="163">
        <f t="shared" si="1"/>
        <v>35199.360000000001</v>
      </c>
      <c r="G30" s="164"/>
    </row>
    <row r="31" spans="1:7" ht="20.100000000000001" customHeight="1" thickBot="1">
      <c r="A31" s="149">
        <v>3</v>
      </c>
      <c r="B31" s="150" t="s">
        <v>135</v>
      </c>
      <c r="C31" s="157"/>
      <c r="D31" s="151"/>
      <c r="E31" s="158"/>
      <c r="F31" s="151"/>
      <c r="G31" s="153">
        <f>SUM(F32:F33)</f>
        <v>1146112.2226</v>
      </c>
    </row>
    <row r="32" spans="1:7" ht="31.5">
      <c r="A32" s="144">
        <f>+A31+0.1</f>
        <v>3.1</v>
      </c>
      <c r="B32" s="165" t="s">
        <v>136</v>
      </c>
      <c r="C32" s="155">
        <v>768.49</v>
      </c>
      <c r="D32" s="161" t="s">
        <v>46</v>
      </c>
      <c r="E32" s="156">
        <v>605.38</v>
      </c>
      <c r="F32" s="146">
        <f>+E32*C32</f>
        <v>465228.47619999998</v>
      </c>
      <c r="G32" s="164"/>
    </row>
    <row r="33" spans="1:9" ht="32.25" thickBot="1">
      <c r="A33" s="144">
        <f>+A32+0.1</f>
        <v>3.2</v>
      </c>
      <c r="B33" s="165" t="s">
        <v>137</v>
      </c>
      <c r="C33" s="155">
        <v>547.91999999999996</v>
      </c>
      <c r="D33" s="161" t="s">
        <v>46</v>
      </c>
      <c r="E33" s="156">
        <v>1242.67</v>
      </c>
      <c r="F33" s="146">
        <f>+E33*C33</f>
        <v>680883.74639999995</v>
      </c>
      <c r="G33" s="164"/>
    </row>
    <row r="34" spans="1:9" ht="20.100000000000001" customHeight="1" thickBot="1">
      <c r="A34" s="149">
        <v>4</v>
      </c>
      <c r="B34" s="150" t="s">
        <v>138</v>
      </c>
      <c r="C34" s="157"/>
      <c r="D34" s="151"/>
      <c r="E34" s="158"/>
      <c r="F34" s="151"/>
      <c r="G34" s="153">
        <f>SUM(F35:F37)</f>
        <v>1005155.079</v>
      </c>
    </row>
    <row r="35" spans="1:9" ht="30" customHeight="1">
      <c r="A35" s="144">
        <f>+A34+0.1</f>
        <v>4.0999999999999996</v>
      </c>
      <c r="B35" s="166" t="s">
        <v>139</v>
      </c>
      <c r="C35" s="155">
        <v>85.9</v>
      </c>
      <c r="D35" s="167" t="s">
        <v>46</v>
      </c>
      <c r="E35" s="156">
        <v>9313.4699999999993</v>
      </c>
      <c r="F35" s="146">
        <f>+E35*C35</f>
        <v>800027.07299999997</v>
      </c>
      <c r="G35" s="164"/>
    </row>
    <row r="36" spans="1:9" ht="20.100000000000001" customHeight="1">
      <c r="A36" s="144">
        <f>+A35+0.1</f>
        <v>4.1999999999999993</v>
      </c>
      <c r="B36" s="165" t="s">
        <v>140</v>
      </c>
      <c r="C36" s="155">
        <v>1717.99</v>
      </c>
      <c r="D36" s="167" t="s">
        <v>1</v>
      </c>
      <c r="E36" s="156">
        <v>97.21</v>
      </c>
      <c r="F36" s="146">
        <f>+E36*C36</f>
        <v>167005.80789999999</v>
      </c>
      <c r="G36" s="164"/>
    </row>
    <row r="37" spans="1:9" ht="20.100000000000001" customHeight="1" thickBot="1">
      <c r="A37" s="144">
        <f>+A36+0.1</f>
        <v>4.2999999999999989</v>
      </c>
      <c r="B37" s="165" t="s">
        <v>141</v>
      </c>
      <c r="C37" s="155">
        <v>1717.99</v>
      </c>
      <c r="D37" s="167" t="s">
        <v>1</v>
      </c>
      <c r="E37" s="156">
        <v>22.19</v>
      </c>
      <c r="F37" s="146">
        <f>+E37*C37</f>
        <v>38122.198100000001</v>
      </c>
      <c r="G37" s="164"/>
    </row>
    <row r="38" spans="1:9" ht="20.100000000000001" customHeight="1" thickBot="1">
      <c r="A38" s="168">
        <v>5</v>
      </c>
      <c r="B38" s="150" t="s">
        <v>142</v>
      </c>
      <c r="C38" s="157"/>
      <c r="D38" s="151"/>
      <c r="E38" s="158"/>
      <c r="F38" s="151"/>
      <c r="G38" s="169">
        <f>SUM(F39:F44)</f>
        <v>1828225.933</v>
      </c>
    </row>
    <row r="39" spans="1:9" ht="15.75">
      <c r="A39" s="170">
        <f>+A38+0.1</f>
        <v>5.0999999999999996</v>
      </c>
      <c r="B39" s="165" t="s">
        <v>143</v>
      </c>
      <c r="C39" s="171">
        <v>430</v>
      </c>
      <c r="D39" s="167" t="s">
        <v>2</v>
      </c>
      <c r="E39" s="162">
        <v>752.14</v>
      </c>
      <c r="F39" s="163">
        <f>+E39*C39</f>
        <v>323420.2</v>
      </c>
      <c r="G39" s="172"/>
    </row>
    <row r="40" spans="1:9" ht="30.75" customHeight="1">
      <c r="A40" s="170">
        <f t="shared" ref="A40:A44" si="2">+A39+0.1</f>
        <v>5.1999999999999993</v>
      </c>
      <c r="B40" s="165" t="s">
        <v>144</v>
      </c>
      <c r="C40" s="171">
        <v>516</v>
      </c>
      <c r="D40" s="167" t="s">
        <v>1</v>
      </c>
      <c r="E40" s="162">
        <v>689.42</v>
      </c>
      <c r="F40" s="163">
        <f t="shared" ref="F40:F44" si="3">+E40*C40</f>
        <v>355740.72</v>
      </c>
      <c r="G40" s="172"/>
    </row>
    <row r="41" spans="1:9" ht="30.75" customHeight="1">
      <c r="A41" s="170">
        <f t="shared" si="2"/>
        <v>5.2999999999999989</v>
      </c>
      <c r="B41" s="165" t="s">
        <v>145</v>
      </c>
      <c r="C41" s="173">
        <v>60</v>
      </c>
      <c r="D41" s="167" t="s">
        <v>1</v>
      </c>
      <c r="E41" s="162">
        <v>9994</v>
      </c>
      <c r="F41" s="163">
        <f t="shared" si="3"/>
        <v>599640</v>
      </c>
      <c r="G41" s="172"/>
    </row>
    <row r="42" spans="1:9" ht="30.75" customHeight="1">
      <c r="A42" s="170">
        <f t="shared" si="2"/>
        <v>5.3999999999999986</v>
      </c>
      <c r="B42" s="165" t="s">
        <v>146</v>
      </c>
      <c r="C42" s="173">
        <v>633.1</v>
      </c>
      <c r="D42" s="167" t="s">
        <v>1</v>
      </c>
      <c r="E42" s="162">
        <v>640.03</v>
      </c>
      <c r="F42" s="163">
        <f t="shared" si="3"/>
        <v>405202.99300000002</v>
      </c>
      <c r="G42" s="172"/>
    </row>
    <row r="43" spans="1:9" ht="20.100000000000001" customHeight="1">
      <c r="A43" s="170">
        <f t="shared" si="2"/>
        <v>5.4999999999999982</v>
      </c>
      <c r="B43" s="165" t="s">
        <v>147</v>
      </c>
      <c r="C43" s="171">
        <v>1</v>
      </c>
      <c r="D43" s="167" t="s">
        <v>101</v>
      </c>
      <c r="E43" s="162">
        <v>95222.02</v>
      </c>
      <c r="F43" s="163">
        <f t="shared" si="3"/>
        <v>95222.02</v>
      </c>
      <c r="G43" s="172"/>
    </row>
    <row r="44" spans="1:9" ht="15.75">
      <c r="A44" s="170">
        <f t="shared" si="2"/>
        <v>5.5999999999999979</v>
      </c>
      <c r="B44" s="165" t="s">
        <v>148</v>
      </c>
      <c r="C44" s="171">
        <v>1</v>
      </c>
      <c r="D44" s="167" t="s">
        <v>101</v>
      </c>
      <c r="E44" s="162">
        <v>49000</v>
      </c>
      <c r="F44" s="163">
        <f t="shared" si="3"/>
        <v>49000</v>
      </c>
      <c r="G44" s="172"/>
    </row>
    <row r="45" spans="1:9" ht="20.100000000000001" customHeight="1" thickBot="1">
      <c r="A45" s="174"/>
      <c r="B45" s="175"/>
      <c r="C45" s="175"/>
      <c r="D45" s="175"/>
      <c r="E45" s="175"/>
      <c r="F45" s="176"/>
      <c r="G45" s="164"/>
    </row>
    <row r="46" spans="1:9" ht="21" customHeight="1" thickBot="1">
      <c r="A46" s="177"/>
      <c r="B46" s="178" t="s">
        <v>149</v>
      </c>
      <c r="C46" s="179"/>
      <c r="D46" s="179"/>
      <c r="E46" s="180"/>
      <c r="F46" s="181" t="s">
        <v>150</v>
      </c>
      <c r="G46" s="182">
        <f>+SUM(F14:F45)</f>
        <v>8027502.7075192519</v>
      </c>
      <c r="I46" s="183"/>
    </row>
    <row r="47" spans="1:9" ht="20.100000000000001" customHeight="1">
      <c r="A47" s="184"/>
      <c r="B47" s="185" t="s">
        <v>151</v>
      </c>
      <c r="C47" s="175"/>
      <c r="D47" s="175"/>
      <c r="E47" s="175"/>
      <c r="F47" s="186"/>
      <c r="G47" s="164"/>
    </row>
    <row r="48" spans="1:9" ht="5.25" customHeight="1">
      <c r="A48" s="174"/>
      <c r="B48" s="175"/>
      <c r="C48" s="175"/>
      <c r="D48" s="175"/>
      <c r="E48" s="146"/>
      <c r="F48" s="187"/>
      <c r="G48" s="164"/>
    </row>
    <row r="49" spans="1:12" ht="20.100000000000001" customHeight="1">
      <c r="A49" s="174"/>
      <c r="B49" s="175" t="s">
        <v>152</v>
      </c>
      <c r="C49" s="188"/>
      <c r="D49" s="189">
        <v>0.1</v>
      </c>
      <c r="E49" s="175"/>
      <c r="F49" s="190"/>
      <c r="G49" s="191">
        <f>+$G$46*D49</f>
        <v>802750.27075192519</v>
      </c>
    </row>
    <row r="50" spans="1:12" ht="20.100000000000001" customHeight="1">
      <c r="A50" s="174"/>
      <c r="B50" s="175" t="s">
        <v>153</v>
      </c>
      <c r="C50" s="188"/>
      <c r="D50" s="189">
        <v>0.03</v>
      </c>
      <c r="E50" s="175"/>
      <c r="F50" s="190"/>
      <c r="G50" s="191">
        <f t="shared" ref="G50:G57" si="4">+$G$46*D50</f>
        <v>240825.08122557754</v>
      </c>
    </row>
    <row r="51" spans="1:12" ht="20.100000000000001" customHeight="1">
      <c r="A51" s="174"/>
      <c r="B51" s="175" t="s">
        <v>74</v>
      </c>
      <c r="C51" s="188"/>
      <c r="D51" s="189">
        <v>0.02</v>
      </c>
      <c r="E51" s="175"/>
      <c r="F51" s="190"/>
      <c r="G51" s="191">
        <f t="shared" si="4"/>
        <v>160550.05415038505</v>
      </c>
    </row>
    <row r="52" spans="1:12" ht="20.100000000000001" customHeight="1">
      <c r="A52" s="174"/>
      <c r="B52" s="175" t="s">
        <v>154</v>
      </c>
      <c r="C52" s="188"/>
      <c r="D52" s="189">
        <v>4.4999999999999998E-2</v>
      </c>
      <c r="E52" s="175"/>
      <c r="F52" s="190"/>
      <c r="G52" s="191">
        <f t="shared" si="4"/>
        <v>361237.62183836632</v>
      </c>
    </row>
    <row r="53" spans="1:12" ht="20.100000000000001" customHeight="1">
      <c r="A53" s="174"/>
      <c r="B53" s="175" t="s">
        <v>155</v>
      </c>
      <c r="C53" s="188"/>
      <c r="D53" s="189">
        <v>0.01</v>
      </c>
      <c r="E53" s="175"/>
      <c r="F53" s="190"/>
      <c r="G53" s="191">
        <f t="shared" si="4"/>
        <v>80275.027075192527</v>
      </c>
    </row>
    <row r="54" spans="1:12" ht="20.100000000000001" customHeight="1">
      <c r="A54" s="174"/>
      <c r="B54" s="192" t="s">
        <v>156</v>
      </c>
      <c r="C54" s="193"/>
      <c r="D54" s="194">
        <v>0.05</v>
      </c>
      <c r="E54" s="175"/>
      <c r="F54" s="190"/>
      <c r="G54" s="191">
        <f t="shared" si="4"/>
        <v>401375.13537596259</v>
      </c>
    </row>
    <row r="55" spans="1:12" ht="20.100000000000001" customHeight="1">
      <c r="A55" s="174"/>
      <c r="B55" s="192" t="s">
        <v>157</v>
      </c>
      <c r="C55" s="193"/>
      <c r="D55" s="194">
        <v>0.05</v>
      </c>
      <c r="E55" s="175"/>
      <c r="F55" s="195"/>
      <c r="G55" s="191">
        <f t="shared" si="4"/>
        <v>401375.13537596259</v>
      </c>
    </row>
    <row r="56" spans="1:12" ht="20.100000000000001" customHeight="1">
      <c r="A56" s="174"/>
      <c r="B56" s="192" t="s">
        <v>158</v>
      </c>
      <c r="C56" s="193"/>
      <c r="D56" s="194">
        <v>0.05</v>
      </c>
      <c r="E56" s="175"/>
      <c r="F56" s="195"/>
      <c r="G56" s="191">
        <f t="shared" si="4"/>
        <v>401375.13537596259</v>
      </c>
      <c r="L56" s="196"/>
    </row>
    <row r="57" spans="1:12" ht="20.100000000000001" customHeight="1">
      <c r="A57" s="174"/>
      <c r="B57" s="175" t="s">
        <v>14</v>
      </c>
      <c r="C57" s="188"/>
      <c r="D57" s="189">
        <v>1E-3</v>
      </c>
      <c r="E57" s="175"/>
      <c r="F57" s="190"/>
      <c r="G57" s="191">
        <f t="shared" si="4"/>
        <v>8027.502707519252</v>
      </c>
    </row>
    <row r="58" spans="1:12" ht="20.100000000000001" customHeight="1">
      <c r="A58" s="174"/>
      <c r="B58" s="175" t="s">
        <v>159</v>
      </c>
      <c r="C58" s="188"/>
      <c r="D58" s="189">
        <v>0.18</v>
      </c>
      <c r="E58" s="175"/>
      <c r="F58" s="190"/>
      <c r="G58" s="191">
        <f>+$G$49*D58</f>
        <v>144495.04873534653</v>
      </c>
    </row>
    <row r="59" spans="1:12" ht="20.100000000000001" customHeight="1" thickBot="1">
      <c r="A59" s="174"/>
      <c r="B59" s="175"/>
      <c r="C59" s="175"/>
      <c r="D59" s="175"/>
      <c r="E59" s="175"/>
      <c r="F59" s="187"/>
      <c r="G59" s="164"/>
    </row>
    <row r="60" spans="1:12" ht="20.100000000000001" customHeight="1" thickBot="1">
      <c r="A60" s="177"/>
      <c r="B60" s="178" t="s">
        <v>160</v>
      </c>
      <c r="C60" s="179"/>
      <c r="D60" s="197">
        <f>SUM(D49:D59)</f>
        <v>0.53600000000000003</v>
      </c>
      <c r="E60" s="180"/>
      <c r="F60" s="181" t="s">
        <v>150</v>
      </c>
      <c r="G60" s="182">
        <f>SUM(G49:G59)</f>
        <v>3002286.0126121999</v>
      </c>
    </row>
    <row r="61" spans="1:12" ht="20.100000000000001" customHeight="1" thickBot="1">
      <c r="A61" s="198"/>
      <c r="B61" s="199"/>
      <c r="C61" s="199"/>
      <c r="D61" s="199"/>
      <c r="E61" s="199"/>
      <c r="F61" s="200"/>
      <c r="G61" s="201"/>
    </row>
    <row r="62" spans="1:12" ht="20.100000000000001" customHeight="1" thickBot="1">
      <c r="A62" s="202"/>
      <c r="B62" s="178" t="s">
        <v>161</v>
      </c>
      <c r="C62" s="179"/>
      <c r="D62" s="179"/>
      <c r="E62" s="180"/>
      <c r="F62" s="181" t="s">
        <v>150</v>
      </c>
      <c r="G62" s="203">
        <f>+G60+G46</f>
        <v>11029788.720131451</v>
      </c>
      <c r="I62" s="204">
        <v>11029788.720000001</v>
      </c>
    </row>
    <row r="63" spans="1:12" ht="20.100000000000001" customHeight="1">
      <c r="A63" s="205"/>
      <c r="B63" s="206" t="s">
        <v>22</v>
      </c>
      <c r="C63" s="207"/>
      <c r="D63" s="207"/>
      <c r="E63" s="207"/>
      <c r="F63" s="207"/>
      <c r="G63" s="207"/>
      <c r="I63" s="208">
        <f>+I62-G62</f>
        <v>-1.314505934715271E-4</v>
      </c>
      <c r="J63" s="141" t="s">
        <v>162</v>
      </c>
    </row>
    <row r="64" spans="1:12" ht="30" customHeight="1">
      <c r="A64" s="209">
        <v>1</v>
      </c>
      <c r="B64" s="328" t="s">
        <v>23</v>
      </c>
      <c r="C64" s="328"/>
      <c r="D64" s="328"/>
      <c r="E64" s="328"/>
      <c r="F64" s="328"/>
      <c r="G64" s="328"/>
    </row>
    <row r="65" spans="1:14" ht="20.100000000000001" customHeight="1">
      <c r="A65" s="209">
        <f t="shared" ref="A65:A70" si="5">A64+1</f>
        <v>2</v>
      </c>
      <c r="B65" s="93" t="s">
        <v>24</v>
      </c>
      <c r="C65" s="93"/>
      <c r="D65" s="93"/>
      <c r="E65" s="93"/>
      <c r="F65" s="93"/>
      <c r="G65" s="93"/>
      <c r="N65" s="141" t="s">
        <v>163</v>
      </c>
    </row>
    <row r="66" spans="1:14" ht="20.100000000000001" customHeight="1">
      <c r="A66" s="209">
        <f t="shared" si="5"/>
        <v>3</v>
      </c>
      <c r="B66" s="93" t="s">
        <v>25</v>
      </c>
      <c r="C66" s="207"/>
      <c r="D66" s="207"/>
      <c r="E66" s="207"/>
      <c r="F66" s="207"/>
      <c r="G66" s="207"/>
    </row>
    <row r="67" spans="1:14" ht="20.100000000000001" customHeight="1">
      <c r="A67" s="209">
        <f t="shared" si="5"/>
        <v>4</v>
      </c>
      <c r="B67" s="207" t="s">
        <v>164</v>
      </c>
      <c r="C67" s="207"/>
      <c r="D67" s="207"/>
      <c r="E67" s="207"/>
      <c r="F67" s="207"/>
      <c r="G67" s="207"/>
    </row>
    <row r="68" spans="1:14" ht="28.5" customHeight="1">
      <c r="A68" s="209">
        <f t="shared" si="5"/>
        <v>5</v>
      </c>
      <c r="B68" s="328" t="s">
        <v>165</v>
      </c>
      <c r="C68" s="328"/>
      <c r="D68" s="328"/>
      <c r="E68" s="328"/>
      <c r="F68" s="328"/>
      <c r="G68" s="328"/>
    </row>
    <row r="69" spans="1:14" ht="20.100000000000001" customHeight="1">
      <c r="A69" s="209">
        <f t="shared" si="5"/>
        <v>6</v>
      </c>
      <c r="B69" s="207" t="s">
        <v>166</v>
      </c>
      <c r="C69" s="207"/>
      <c r="D69" s="207"/>
      <c r="E69" s="207"/>
      <c r="F69" s="207"/>
      <c r="G69" s="207"/>
    </row>
    <row r="70" spans="1:14" ht="20.100000000000001" customHeight="1">
      <c r="A70" s="209">
        <f t="shared" si="5"/>
        <v>7</v>
      </c>
      <c r="B70" s="207" t="s">
        <v>167</v>
      </c>
      <c r="C70" s="207"/>
      <c r="D70" s="207"/>
      <c r="E70" s="207"/>
      <c r="F70" s="207"/>
      <c r="G70" s="207"/>
    </row>
    <row r="71" spans="1:14" ht="20.100000000000001" customHeight="1">
      <c r="A71" s="209"/>
      <c r="B71" s="207"/>
      <c r="C71" s="207"/>
      <c r="D71" s="207"/>
      <c r="E71" s="207"/>
      <c r="F71" s="207"/>
      <c r="G71" s="207"/>
    </row>
    <row r="72" spans="1:14" ht="20.100000000000001" customHeight="1">
      <c r="A72" s="209"/>
      <c r="B72" s="207"/>
      <c r="C72" s="207"/>
      <c r="D72" s="207"/>
      <c r="E72" s="207"/>
      <c r="F72" s="207"/>
      <c r="G72" s="207"/>
    </row>
    <row r="73" spans="1:14" ht="20.100000000000001" customHeight="1">
      <c r="A73" s="209"/>
      <c r="B73" s="207"/>
      <c r="C73" s="207"/>
      <c r="D73" s="207"/>
      <c r="E73" s="207"/>
      <c r="F73" s="207"/>
      <c r="G73" s="207"/>
    </row>
    <row r="74" spans="1:14" ht="20.100000000000001" customHeight="1">
      <c r="A74" s="209"/>
      <c r="B74" s="207"/>
      <c r="C74" s="207"/>
      <c r="D74" s="207"/>
      <c r="E74" s="207"/>
      <c r="F74" s="207"/>
      <c r="G74" s="207"/>
    </row>
    <row r="75" spans="1:14" ht="20.100000000000001" customHeight="1">
      <c r="B75" s="210"/>
      <c r="C75" s="210"/>
      <c r="D75" s="210"/>
      <c r="E75" s="210"/>
      <c r="F75" s="210"/>
      <c r="G75" s="210"/>
    </row>
    <row r="76" spans="1:14" ht="20.100000000000001" customHeight="1">
      <c r="A76" s="350" t="s">
        <v>168</v>
      </c>
      <c r="B76" s="350"/>
      <c r="C76" s="350"/>
      <c r="D76" s="350" t="s">
        <v>169</v>
      </c>
      <c r="E76" s="350"/>
      <c r="F76" s="350"/>
      <c r="G76" s="350"/>
    </row>
    <row r="77" spans="1:14" ht="20.100000000000001" customHeight="1">
      <c r="A77" s="350" t="s">
        <v>170</v>
      </c>
      <c r="B77" s="350"/>
      <c r="C77" s="350"/>
      <c r="D77" s="350" t="s">
        <v>171</v>
      </c>
      <c r="E77" s="350"/>
      <c r="F77" s="350"/>
      <c r="G77" s="350"/>
    </row>
    <row r="78" spans="1:14" ht="20.100000000000001" customHeight="1">
      <c r="A78" s="175"/>
      <c r="B78" s="175"/>
      <c r="C78" s="175"/>
      <c r="D78" s="175"/>
      <c r="E78" s="175"/>
      <c r="F78" s="175"/>
      <c r="G78" s="175"/>
    </row>
    <row r="79" spans="1:14" ht="20.100000000000001" customHeight="1">
      <c r="A79" s="175"/>
      <c r="B79" s="175"/>
      <c r="C79" s="175"/>
      <c r="D79" s="175"/>
      <c r="E79" s="175"/>
      <c r="F79" s="175"/>
      <c r="G79" s="175"/>
    </row>
    <row r="80" spans="1:14" ht="20.100000000000001" customHeight="1">
      <c r="A80" s="175"/>
      <c r="B80" s="175"/>
      <c r="C80" s="175"/>
      <c r="D80" s="175"/>
      <c r="E80" s="175"/>
      <c r="F80" s="175"/>
      <c r="G80" s="175"/>
      <c r="I80" s="211"/>
      <c r="J80" s="211"/>
    </row>
    <row r="81" spans="1:14" ht="20.100000000000001" customHeight="1">
      <c r="A81" s="175"/>
      <c r="B81" s="175"/>
      <c r="C81" s="175"/>
      <c r="D81" s="175"/>
      <c r="E81" s="175"/>
      <c r="F81" s="175"/>
      <c r="G81" s="175"/>
      <c r="I81" s="211"/>
      <c r="J81" s="211"/>
    </row>
    <row r="82" spans="1:14" ht="20.100000000000001" customHeight="1">
      <c r="A82" s="350" t="s">
        <v>172</v>
      </c>
      <c r="B82" s="350"/>
      <c r="C82" s="350"/>
      <c r="D82" s="350"/>
      <c r="E82" s="350"/>
      <c r="F82" s="350"/>
      <c r="G82" s="350"/>
      <c r="I82" s="210"/>
      <c r="J82" s="210"/>
      <c r="K82" s="211"/>
    </row>
    <row r="83" spans="1:14" ht="20.100000000000001" customHeight="1">
      <c r="A83" s="350" t="s">
        <v>169</v>
      </c>
      <c r="B83" s="350"/>
      <c r="C83" s="350"/>
      <c r="D83" s="350"/>
      <c r="E83" s="350"/>
      <c r="F83" s="350"/>
      <c r="G83" s="350"/>
      <c r="K83" s="211"/>
    </row>
    <row r="84" spans="1:14" ht="20.100000000000001" customHeight="1">
      <c r="A84" s="350" t="s">
        <v>171</v>
      </c>
      <c r="B84" s="350"/>
      <c r="C84" s="350"/>
      <c r="D84" s="350"/>
      <c r="E84" s="350"/>
      <c r="F84" s="350"/>
      <c r="G84" s="350"/>
    </row>
    <row r="85" spans="1:14" ht="20.100000000000001" customHeight="1">
      <c r="A85" s="175"/>
      <c r="B85" s="175"/>
      <c r="C85" s="175"/>
      <c r="D85" s="175"/>
      <c r="E85" s="175"/>
      <c r="F85" s="175"/>
      <c r="G85" s="175"/>
    </row>
    <row r="86" spans="1:14" ht="20.100000000000001" customHeight="1">
      <c r="B86" s="210"/>
      <c r="C86" s="210"/>
      <c r="D86" s="210"/>
      <c r="E86" s="210"/>
      <c r="F86" s="210"/>
      <c r="G86" s="210"/>
      <c r="J86" s="211"/>
      <c r="K86" s="211"/>
      <c r="L86" s="210"/>
      <c r="M86" s="211"/>
      <c r="N86" s="210"/>
    </row>
    <row r="87" spans="1:14" ht="20.100000000000001" customHeight="1">
      <c r="B87" s="210"/>
      <c r="C87" s="210"/>
      <c r="D87" s="210"/>
      <c r="E87" s="210"/>
      <c r="F87" s="210"/>
      <c r="G87" s="210"/>
      <c r="J87" s="211"/>
      <c r="K87" s="211"/>
      <c r="L87" s="210"/>
      <c r="M87" s="211"/>
      <c r="N87" s="210"/>
    </row>
    <row r="88" spans="1:14" ht="20.100000000000001" customHeight="1">
      <c r="B88" s="210"/>
      <c r="C88" s="210"/>
      <c r="D88" s="210"/>
      <c r="E88" s="210"/>
      <c r="F88" s="210"/>
      <c r="G88" s="210"/>
      <c r="K88" s="211"/>
    </row>
    <row r="89" spans="1:14" ht="20.100000000000001" customHeight="1">
      <c r="A89" s="350" t="s">
        <v>173</v>
      </c>
      <c r="B89" s="350"/>
      <c r="C89" s="350"/>
      <c r="D89" s="350"/>
      <c r="E89" s="350"/>
      <c r="F89" s="350"/>
      <c r="G89" s="350"/>
    </row>
    <row r="90" spans="1:14" ht="20.100000000000001" customHeight="1">
      <c r="A90" s="350"/>
      <c r="B90" s="350"/>
      <c r="C90" s="350"/>
      <c r="D90" s="350"/>
      <c r="E90" s="350"/>
      <c r="F90" s="350"/>
      <c r="G90" s="350"/>
      <c r="J90" s="211"/>
    </row>
    <row r="91" spans="1:14" ht="20.100000000000001" customHeight="1">
      <c r="A91" s="350"/>
      <c r="B91" s="350"/>
      <c r="C91" s="350"/>
      <c r="D91" s="350"/>
      <c r="E91" s="350"/>
      <c r="F91" s="350"/>
      <c r="G91" s="350"/>
      <c r="J91" s="211"/>
    </row>
    <row r="92" spans="1:14" ht="20.100000000000001" customHeight="1">
      <c r="B92" s="210"/>
      <c r="C92" s="210"/>
      <c r="D92" s="210"/>
      <c r="E92" s="210"/>
      <c r="F92" s="210"/>
      <c r="G92" s="211"/>
    </row>
    <row r="93" spans="1:14">
      <c r="G93" s="211"/>
    </row>
  </sheetData>
  <mergeCells count="22">
    <mergeCell ref="A84:G84"/>
    <mergeCell ref="A89:G89"/>
    <mergeCell ref="A90:G90"/>
    <mergeCell ref="A91:G91"/>
    <mergeCell ref="A76:C76"/>
    <mergeCell ref="D76:G76"/>
    <mergeCell ref="A77:C77"/>
    <mergeCell ref="D77:G77"/>
    <mergeCell ref="A82:G82"/>
    <mergeCell ref="A83:G83"/>
    <mergeCell ref="B68:G68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B64:G64"/>
  </mergeCells>
  <pageMargins left="0.23622047244094491" right="0.23622047244094491" top="0.39370078740157483" bottom="0.39370078740157483" header="0.31496062992125984" footer="0.31496062992125984"/>
  <pageSetup scale="71" fitToHeight="0" orientation="portrait" horizontalDpi="4294967292" verticalDpi="4294967292" r:id="rId1"/>
  <headerFooter alignWithMargins="0">
    <oddHeader>&amp;L&amp;"Arial,Bold"&amp;8&amp;K000000</oddHeader>
    <oddFooter>&amp;R&amp;K000000Page &amp;P of &amp;N</oddFooter>
  </headerFooter>
  <rowBreaks count="1" manualBreakCount="1">
    <brk id="4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J122"/>
  <sheetViews>
    <sheetView view="pageBreakPreview" topLeftCell="A40" zoomScale="60" zoomScalePageLayoutView="85" workbookViewId="0">
      <selection activeCell="E65" sqref="E65"/>
    </sheetView>
  </sheetViews>
  <sheetFormatPr baseColWidth="10" defaultColWidth="11.42578125" defaultRowHeight="16.5"/>
  <cols>
    <col min="1" max="1" width="10.85546875" style="71" customWidth="1"/>
    <col min="2" max="2" width="61" style="7" customWidth="1"/>
    <col min="3" max="3" width="15.28515625" style="71" customWidth="1"/>
    <col min="4" max="4" width="14" style="7" customWidth="1"/>
    <col min="5" max="5" width="20" style="36" customWidth="1"/>
    <col min="6" max="6" width="22.140625" style="42" customWidth="1"/>
    <col min="7" max="7" width="27.5703125" style="36" customWidth="1"/>
    <col min="8" max="8" width="18" style="7" bestFit="1" customWidth="1"/>
    <col min="9" max="9" width="17.5703125" style="7" bestFit="1" customWidth="1"/>
    <col min="10" max="10" width="13.28515625" style="7" bestFit="1" customWidth="1"/>
    <col min="11" max="16384" width="11.42578125" style="7"/>
  </cols>
  <sheetData>
    <row r="1" spans="1:7" ht="18">
      <c r="A1" s="118" t="s">
        <v>77</v>
      </c>
      <c r="B1" s="119"/>
      <c r="C1" s="119"/>
      <c r="D1" s="119"/>
      <c r="E1" s="119"/>
      <c r="F1" s="119"/>
      <c r="G1" s="120"/>
    </row>
    <row r="2" spans="1:7" ht="16.5" customHeight="1">
      <c r="A2" s="121" t="s">
        <v>78</v>
      </c>
      <c r="B2" s="122"/>
      <c r="C2" s="122"/>
      <c r="D2" s="122"/>
      <c r="E2" s="122"/>
      <c r="F2" s="122"/>
      <c r="G2" s="123"/>
    </row>
    <row r="3" spans="1:7" ht="18">
      <c r="A3" s="124" t="s">
        <v>79</v>
      </c>
      <c r="B3" s="125"/>
      <c r="C3" s="125"/>
      <c r="D3" s="125"/>
      <c r="E3" s="125"/>
      <c r="F3" s="125"/>
      <c r="G3" s="126"/>
    </row>
    <row r="4" spans="1:7">
      <c r="A4" s="27"/>
      <c r="B4" s="27"/>
      <c r="C4" s="28"/>
      <c r="D4" s="27"/>
      <c r="E4" s="29"/>
      <c r="F4" s="30"/>
      <c r="G4" s="29"/>
    </row>
    <row r="5" spans="1:7" s="31" customFormat="1" ht="19.5" customHeight="1">
      <c r="A5" s="352" t="s">
        <v>32</v>
      </c>
      <c r="B5" s="353"/>
      <c r="C5" s="353"/>
      <c r="D5" s="353"/>
      <c r="E5" s="353"/>
      <c r="F5" s="353"/>
      <c r="G5" s="354"/>
    </row>
    <row r="6" spans="1:7" s="31" customFormat="1" ht="13.5" customHeight="1">
      <c r="A6" s="27"/>
      <c r="B6" s="27"/>
      <c r="C6" s="27"/>
      <c r="D6" s="27"/>
      <c r="E6" s="29"/>
      <c r="F6" s="30"/>
      <c r="G6" s="29"/>
    </row>
    <row r="7" spans="1:7" s="78" customFormat="1">
      <c r="A7" s="74" t="s">
        <v>4</v>
      </c>
      <c r="B7" s="75" t="s">
        <v>5</v>
      </c>
      <c r="C7" s="74" t="s">
        <v>6</v>
      </c>
      <c r="D7" s="75" t="s">
        <v>7</v>
      </c>
      <c r="E7" s="76" t="s">
        <v>8</v>
      </c>
      <c r="F7" s="77" t="s">
        <v>9</v>
      </c>
      <c r="G7" s="76" t="s">
        <v>10</v>
      </c>
    </row>
    <row r="8" spans="1:7">
      <c r="A8" s="7"/>
      <c r="B8" s="32"/>
      <c r="C8" s="33"/>
      <c r="D8" s="32"/>
      <c r="E8" s="34"/>
      <c r="F8" s="35"/>
    </row>
    <row r="9" spans="1:7" s="78" customFormat="1" ht="17.25" customHeight="1">
      <c r="A9" s="79">
        <v>1</v>
      </c>
      <c r="B9" s="114" t="s">
        <v>21</v>
      </c>
      <c r="C9" s="115"/>
      <c r="D9" s="115"/>
      <c r="E9" s="115"/>
      <c r="F9" s="116"/>
      <c r="G9" s="80"/>
    </row>
    <row r="10" spans="1:7" ht="17.25">
      <c r="A10" s="8">
        <f>A9+0.01</f>
        <v>1.01</v>
      </c>
      <c r="B10" s="6" t="s">
        <v>106</v>
      </c>
      <c r="C10" s="1">
        <v>0.57699999999999996</v>
      </c>
      <c r="D10" s="2" t="s">
        <v>73</v>
      </c>
      <c r="E10" s="15" t="e">
        <f>+#REF!</f>
        <v>#REF!</v>
      </c>
      <c r="F10" s="14" t="e">
        <f>C10*E10</f>
        <v>#REF!</v>
      </c>
    </row>
    <row r="11" spans="1:7" ht="17.25">
      <c r="A11" s="8">
        <f t="shared" ref="A11:A12" si="0">A10+0.01</f>
        <v>1.02</v>
      </c>
      <c r="B11" s="6" t="s">
        <v>107</v>
      </c>
      <c r="C11" s="1">
        <v>0.57699999999999996</v>
      </c>
      <c r="D11" s="2" t="s">
        <v>73</v>
      </c>
      <c r="E11" s="15" t="e">
        <f>+#REF!</f>
        <v>#REF!</v>
      </c>
      <c r="F11" s="14" t="e">
        <f t="shared" ref="F11:F12" si="1">C11*E11</f>
        <v>#REF!</v>
      </c>
    </row>
    <row r="12" spans="1:7" ht="17.25">
      <c r="A12" s="8">
        <f t="shared" si="0"/>
        <v>1.03</v>
      </c>
      <c r="B12" s="6" t="s">
        <v>108</v>
      </c>
      <c r="C12" s="1">
        <v>0.57699999999999996</v>
      </c>
      <c r="D12" s="2" t="s">
        <v>73</v>
      </c>
      <c r="E12" s="15" t="e">
        <f>+#REF!</f>
        <v>#REF!</v>
      </c>
      <c r="F12" s="14" t="e">
        <f t="shared" si="1"/>
        <v>#REF!</v>
      </c>
    </row>
    <row r="13" spans="1:7" ht="17.25" customHeight="1">
      <c r="A13" s="9"/>
      <c r="B13" s="37"/>
      <c r="C13" s="11"/>
      <c r="D13" s="12"/>
      <c r="E13" s="16"/>
      <c r="F13" s="38" t="s">
        <v>33</v>
      </c>
      <c r="G13" s="39" t="e">
        <f>SUM(F10:F12)</f>
        <v>#REF!</v>
      </c>
    </row>
    <row r="14" spans="1:7">
      <c r="A14" s="7"/>
      <c r="B14" s="32"/>
      <c r="C14" s="33"/>
      <c r="D14" s="32"/>
      <c r="E14" s="34"/>
      <c r="F14" s="35"/>
    </row>
    <row r="15" spans="1:7" s="78" customFormat="1" ht="17.25" customHeight="1">
      <c r="A15" s="79">
        <f>1+A9</f>
        <v>2</v>
      </c>
      <c r="B15" s="114" t="s">
        <v>26</v>
      </c>
      <c r="C15" s="115"/>
      <c r="D15" s="115"/>
      <c r="E15" s="115"/>
      <c r="F15" s="116"/>
      <c r="G15" s="80"/>
    </row>
    <row r="16" spans="1:7" ht="17.25">
      <c r="A16" s="24">
        <f>A15+0.01</f>
        <v>2.0099999999999998</v>
      </c>
      <c r="B16" s="25" t="s">
        <v>35</v>
      </c>
      <c r="C16" s="21">
        <v>1070.6099999999999</v>
      </c>
      <c r="D16" s="22" t="s">
        <v>1</v>
      </c>
      <c r="E16" s="23" t="e">
        <f>+#REF!</f>
        <v>#REF!</v>
      </c>
      <c r="F16" s="26" t="e">
        <f>C16*E16</f>
        <v>#REF!</v>
      </c>
    </row>
    <row r="17" spans="1:7" ht="17.25">
      <c r="A17" s="24">
        <f t="shared" ref="A17:A18" si="2">A16+0.01</f>
        <v>2.0199999999999996</v>
      </c>
      <c r="B17" s="25" t="s">
        <v>36</v>
      </c>
      <c r="C17" s="21">
        <f>337.8+300+46+68+56</f>
        <v>807.8</v>
      </c>
      <c r="D17" s="22" t="s">
        <v>1</v>
      </c>
      <c r="E17" s="23" t="e">
        <f>+#REF!</f>
        <v>#REF!</v>
      </c>
      <c r="F17" s="26" t="e">
        <f t="shared" ref="F17:F31" si="3">C17*E17</f>
        <v>#REF!</v>
      </c>
    </row>
    <row r="18" spans="1:7" ht="17.25">
      <c r="A18" s="24">
        <f t="shared" si="2"/>
        <v>2.0299999999999994</v>
      </c>
      <c r="B18" s="25" t="s">
        <v>37</v>
      </c>
      <c r="C18" s="21">
        <f>426.6+420+114.4+88.4+78.4+491.86</f>
        <v>1619.6600000000003</v>
      </c>
      <c r="D18" s="22" t="s">
        <v>2</v>
      </c>
      <c r="E18" s="23" t="e">
        <f>+#REF!</f>
        <v>#REF!</v>
      </c>
      <c r="F18" s="26" t="e">
        <f t="shared" si="3"/>
        <v>#REF!</v>
      </c>
    </row>
    <row r="19" spans="1:7" ht="17.25">
      <c r="A19" s="24">
        <f t="shared" ref="A19:A31" si="4">A18+0.01</f>
        <v>2.0399999999999991</v>
      </c>
      <c r="B19" s="25" t="s">
        <v>57</v>
      </c>
      <c r="C19" s="21">
        <f>18*2</f>
        <v>36</v>
      </c>
      <c r="D19" s="22" t="s">
        <v>1</v>
      </c>
      <c r="E19" s="23" t="e">
        <f>+#REF!</f>
        <v>#REF!</v>
      </c>
      <c r="F19" s="26" t="e">
        <f t="shared" si="3"/>
        <v>#REF!</v>
      </c>
    </row>
    <row r="20" spans="1:7" ht="18" customHeight="1">
      <c r="A20" s="24">
        <f t="shared" si="4"/>
        <v>2.0499999999999989</v>
      </c>
      <c r="B20" s="25" t="s">
        <v>38</v>
      </c>
      <c r="C20" s="21">
        <v>85</v>
      </c>
      <c r="D20" s="22" t="s">
        <v>2</v>
      </c>
      <c r="E20" s="23" t="e">
        <f>+#REF!</f>
        <v>#REF!</v>
      </c>
      <c r="F20" s="26" t="e">
        <f t="shared" si="3"/>
        <v>#REF!</v>
      </c>
    </row>
    <row r="21" spans="1:7" ht="17.25">
      <c r="A21" s="24">
        <f t="shared" si="4"/>
        <v>2.0599999999999987</v>
      </c>
      <c r="B21" s="25" t="s">
        <v>40</v>
      </c>
      <c r="C21" s="21">
        <f>+C41*0.4</f>
        <v>2334.5439999999999</v>
      </c>
      <c r="D21" s="22" t="s">
        <v>45</v>
      </c>
      <c r="E21" s="23" t="e">
        <f>+#REF!</f>
        <v>#REF!</v>
      </c>
      <c r="F21" s="26" t="e">
        <f t="shared" si="3"/>
        <v>#REF!</v>
      </c>
    </row>
    <row r="22" spans="1:7" ht="34.5">
      <c r="A22" s="24">
        <f t="shared" si="4"/>
        <v>2.0699999999999985</v>
      </c>
      <c r="B22" s="25" t="s">
        <v>41</v>
      </c>
      <c r="C22" s="21">
        <f>+(C23+C24)*1.3</f>
        <v>908.61160000000007</v>
      </c>
      <c r="D22" s="22" t="s">
        <v>45</v>
      </c>
      <c r="E22" s="23" t="e">
        <f>+#REF!</f>
        <v>#REF!</v>
      </c>
      <c r="F22" s="26" t="e">
        <f t="shared" si="3"/>
        <v>#REF!</v>
      </c>
    </row>
    <row r="23" spans="1:7" ht="34.5">
      <c r="A23" s="24">
        <f t="shared" si="4"/>
        <v>2.0799999999999983</v>
      </c>
      <c r="B23" s="25" t="s">
        <v>178</v>
      </c>
      <c r="C23" s="21">
        <f>+C65*0.2</f>
        <v>323.93200000000007</v>
      </c>
      <c r="D23" s="22" t="s">
        <v>46</v>
      </c>
      <c r="E23" s="23" t="e">
        <f>+#REF!</f>
        <v>#REF!</v>
      </c>
      <c r="F23" s="26" t="e">
        <f t="shared" si="3"/>
        <v>#REF!</v>
      </c>
    </row>
    <row r="24" spans="1:7" ht="17.25">
      <c r="A24" s="24">
        <f t="shared" si="4"/>
        <v>2.0899999999999981</v>
      </c>
      <c r="B24" s="25" t="s">
        <v>42</v>
      </c>
      <c r="C24" s="21">
        <f>7.5*200*0.25</f>
        <v>375</v>
      </c>
      <c r="D24" s="22" t="s">
        <v>46</v>
      </c>
      <c r="E24" s="23" t="e">
        <f>+#REF!</f>
        <v>#REF!</v>
      </c>
      <c r="F24" s="26" t="e">
        <f t="shared" si="3"/>
        <v>#REF!</v>
      </c>
    </row>
    <row r="25" spans="1:7" ht="17.25">
      <c r="A25" s="24">
        <f t="shared" si="4"/>
        <v>2.0999999999999979</v>
      </c>
      <c r="B25" s="25" t="s">
        <v>43</v>
      </c>
      <c r="C25" s="21">
        <f>+C35</f>
        <v>1167.2719999999999</v>
      </c>
      <c r="D25" s="22" t="s">
        <v>1</v>
      </c>
      <c r="E25" s="23" t="e">
        <f>+#REF!</f>
        <v>#REF!</v>
      </c>
      <c r="F25" s="26" t="e">
        <f t="shared" si="3"/>
        <v>#REF!</v>
      </c>
    </row>
    <row r="26" spans="1:7" ht="17.25">
      <c r="A26" s="24">
        <f t="shared" si="4"/>
        <v>2.1099999999999977</v>
      </c>
      <c r="B26" s="25" t="s">
        <v>179</v>
      </c>
      <c r="C26" s="21">
        <f>+C25</f>
        <v>1167.2719999999999</v>
      </c>
      <c r="D26" s="22" t="s">
        <v>1</v>
      </c>
      <c r="E26" s="23" t="e">
        <f>+#REF!</f>
        <v>#REF!</v>
      </c>
      <c r="F26" s="26" t="e">
        <f t="shared" si="3"/>
        <v>#REF!</v>
      </c>
    </row>
    <row r="27" spans="1:7" ht="34.5">
      <c r="A27" s="24">
        <f t="shared" si="4"/>
        <v>2.1199999999999974</v>
      </c>
      <c r="B27" s="25" t="s">
        <v>84</v>
      </c>
      <c r="C27" s="21">
        <f>SUM(C16:C19)*1.15*10</f>
        <v>40641.805</v>
      </c>
      <c r="D27" s="22" t="s">
        <v>85</v>
      </c>
      <c r="E27" s="23" t="e">
        <f>+#REF!*0.1</f>
        <v>#REF!</v>
      </c>
      <c r="F27" s="26" t="e">
        <f t="shared" si="3"/>
        <v>#REF!</v>
      </c>
    </row>
    <row r="28" spans="1:7" ht="22.5" customHeight="1">
      <c r="A28" s="24">
        <f t="shared" si="4"/>
        <v>2.1299999999999972</v>
      </c>
      <c r="B28" s="25" t="s">
        <v>81</v>
      </c>
      <c r="C28" s="21">
        <f>+C22*1.3*10</f>
        <v>11811.950800000002</v>
      </c>
      <c r="D28" s="22" t="s">
        <v>80</v>
      </c>
      <c r="E28" s="23" t="e">
        <f>+#REF!</f>
        <v>#REF!</v>
      </c>
      <c r="F28" s="26" t="e">
        <f t="shared" si="3"/>
        <v>#REF!</v>
      </c>
    </row>
    <row r="29" spans="1:7" ht="17.25">
      <c r="A29" s="24">
        <f t="shared" si="4"/>
        <v>2.139999999999997</v>
      </c>
      <c r="B29" s="25" t="s">
        <v>82</v>
      </c>
      <c r="C29" s="21">
        <f>+C36*1.3*10</f>
        <v>15174.536</v>
      </c>
      <c r="D29" s="22" t="s">
        <v>80</v>
      </c>
      <c r="E29" s="23" t="e">
        <f>+E28</f>
        <v>#REF!</v>
      </c>
      <c r="F29" s="26" t="e">
        <f t="shared" si="3"/>
        <v>#REF!</v>
      </c>
    </row>
    <row r="30" spans="1:7" ht="17.25">
      <c r="A30" s="24">
        <f t="shared" si="4"/>
        <v>2.1499999999999968</v>
      </c>
      <c r="B30" s="25" t="s">
        <v>83</v>
      </c>
      <c r="C30" s="21">
        <f>+C35*1.3*10</f>
        <v>15174.536</v>
      </c>
      <c r="D30" s="22" t="s">
        <v>80</v>
      </c>
      <c r="E30" s="23" t="e">
        <f>+E29</f>
        <v>#REF!</v>
      </c>
      <c r="F30" s="26" t="e">
        <f t="shared" si="3"/>
        <v>#REF!</v>
      </c>
    </row>
    <row r="31" spans="1:7" ht="17.25">
      <c r="A31" s="24">
        <f t="shared" si="4"/>
        <v>2.1599999999999966</v>
      </c>
      <c r="B31" s="25" t="s">
        <v>44</v>
      </c>
      <c r="C31" s="21">
        <f>+C37*1.3*10</f>
        <v>0</v>
      </c>
      <c r="D31" s="22" t="s">
        <v>80</v>
      </c>
      <c r="E31" s="23" t="e">
        <f>+E30</f>
        <v>#REF!</v>
      </c>
      <c r="F31" s="26" t="e">
        <f t="shared" si="3"/>
        <v>#REF!</v>
      </c>
    </row>
    <row r="32" spans="1:7" ht="17.25">
      <c r="A32" s="9"/>
      <c r="B32" s="13"/>
      <c r="C32" s="4"/>
      <c r="D32" s="5"/>
      <c r="E32" s="17"/>
      <c r="F32" s="38" t="s">
        <v>33</v>
      </c>
      <c r="G32" s="39" t="e">
        <f>+SUM(F16:F31)</f>
        <v>#REF!</v>
      </c>
    </row>
    <row r="33" spans="1:7">
      <c r="A33" s="7"/>
      <c r="B33" s="32"/>
      <c r="C33" s="33"/>
      <c r="D33" s="32"/>
      <c r="E33" s="34"/>
      <c r="F33" s="212"/>
    </row>
    <row r="34" spans="1:7" s="78" customFormat="1" ht="17.25" customHeight="1">
      <c r="A34" s="79">
        <f>+A15+1</f>
        <v>3</v>
      </c>
      <c r="B34" s="114" t="s">
        <v>48</v>
      </c>
      <c r="C34" s="115"/>
      <c r="D34" s="115"/>
      <c r="E34" s="115"/>
      <c r="F34" s="116"/>
      <c r="G34" s="80"/>
    </row>
    <row r="35" spans="1:7" ht="17.25" customHeight="1">
      <c r="A35" s="24">
        <f>0.01+A34</f>
        <v>3.01</v>
      </c>
      <c r="B35" s="25" t="s">
        <v>49</v>
      </c>
      <c r="C35" s="21">
        <f>+C41*0.2</f>
        <v>1167.2719999999999</v>
      </c>
      <c r="D35" s="22" t="s">
        <v>46</v>
      </c>
      <c r="E35" s="23" t="e">
        <f>+#REF!</f>
        <v>#REF!</v>
      </c>
      <c r="F35" s="26" t="e">
        <f>+C35*E35</f>
        <v>#REF!</v>
      </c>
    </row>
    <row r="36" spans="1:7" ht="17.25">
      <c r="A36" s="24">
        <f t="shared" ref="A36:A37" si="5">0.01+A35</f>
        <v>3.0199999999999996</v>
      </c>
      <c r="B36" s="25" t="s">
        <v>50</v>
      </c>
      <c r="C36" s="21">
        <f>+C41*0.2</f>
        <v>1167.2719999999999</v>
      </c>
      <c r="D36" s="22" t="s">
        <v>46</v>
      </c>
      <c r="E36" s="23" t="e">
        <f>+#REF!</f>
        <v>#REF!</v>
      </c>
      <c r="F36" s="26" t="e">
        <f t="shared" ref="F36:F37" si="6">+C36*E36</f>
        <v>#REF!</v>
      </c>
    </row>
    <row r="37" spans="1:7" ht="17.25">
      <c r="A37" s="24">
        <f t="shared" si="5"/>
        <v>3.0299999999999994</v>
      </c>
      <c r="B37" s="25" t="s">
        <v>51</v>
      </c>
      <c r="C37" s="21"/>
      <c r="D37" s="22" t="s">
        <v>46</v>
      </c>
      <c r="E37" s="23" t="e">
        <f>+#REF!</f>
        <v>#REF!</v>
      </c>
      <c r="F37" s="26" t="e">
        <f t="shared" si="6"/>
        <v>#REF!</v>
      </c>
    </row>
    <row r="38" spans="1:7" ht="17.25">
      <c r="A38" s="9"/>
      <c r="B38" s="13"/>
      <c r="C38" s="9"/>
      <c r="D38" s="5"/>
      <c r="E38" s="19"/>
      <c r="F38" s="38" t="s">
        <v>33</v>
      </c>
      <c r="G38" s="39" t="e">
        <f>+SUM(F35:F37)</f>
        <v>#REF!</v>
      </c>
    </row>
    <row r="39" spans="1:7" ht="17.25">
      <c r="A39" s="7"/>
      <c r="B39" s="10"/>
      <c r="C39" s="9"/>
      <c r="D39" s="10"/>
      <c r="E39" s="19"/>
      <c r="F39" s="40"/>
    </row>
    <row r="40" spans="1:7" s="78" customFormat="1" ht="17.25" customHeight="1">
      <c r="A40" s="79">
        <f>+A34+1</f>
        <v>4</v>
      </c>
      <c r="B40" s="114" t="s">
        <v>52</v>
      </c>
      <c r="C40" s="115"/>
      <c r="D40" s="115"/>
      <c r="E40" s="115"/>
      <c r="F40" s="116"/>
      <c r="G40" s="80"/>
    </row>
    <row r="41" spans="1:7" ht="34.5">
      <c r="A41" s="24">
        <f>A40+0.01</f>
        <v>4.01</v>
      </c>
      <c r="B41" s="25" t="s">
        <v>53</v>
      </c>
      <c r="C41" s="21">
        <f>1070.61+4765.75</f>
        <v>5836.36</v>
      </c>
      <c r="D41" s="22" t="s">
        <v>1</v>
      </c>
      <c r="E41" s="23" t="e">
        <f>+#REF!</f>
        <v>#REF!</v>
      </c>
      <c r="F41" s="26" t="e">
        <f>C41*E41</f>
        <v>#REF!</v>
      </c>
    </row>
    <row r="42" spans="1:7" ht="17.25">
      <c r="A42" s="24">
        <f t="shared" ref="A42:A43" si="7">A41+0.01</f>
        <v>4.0199999999999996</v>
      </c>
      <c r="B42" s="25" t="s">
        <v>54</v>
      </c>
      <c r="C42" s="21">
        <f>+C41</f>
        <v>5836.36</v>
      </c>
      <c r="D42" s="22" t="s">
        <v>1</v>
      </c>
      <c r="E42" s="23" t="e">
        <f>+#REF!</f>
        <v>#REF!</v>
      </c>
      <c r="F42" s="26" t="e">
        <f t="shared" ref="F42:F43" si="8">C42*E42</f>
        <v>#REF!</v>
      </c>
    </row>
    <row r="43" spans="1:7" ht="17.25">
      <c r="A43" s="24">
        <f t="shared" si="7"/>
        <v>4.0299999999999994</v>
      </c>
      <c r="B43" s="25" t="s">
        <v>55</v>
      </c>
      <c r="C43" s="21">
        <f>+C42</f>
        <v>5836.36</v>
      </c>
      <c r="D43" s="22" t="s">
        <v>1</v>
      </c>
      <c r="E43" s="23" t="e">
        <f>+#REF!</f>
        <v>#REF!</v>
      </c>
      <c r="F43" s="26" t="e">
        <f t="shared" si="8"/>
        <v>#REF!</v>
      </c>
    </row>
    <row r="44" spans="1:7" ht="21.75" customHeight="1">
      <c r="A44" s="9"/>
      <c r="B44" s="13"/>
      <c r="C44" s="4"/>
      <c r="D44" s="5"/>
      <c r="E44" s="17"/>
      <c r="F44" s="38" t="s">
        <v>33</v>
      </c>
      <c r="G44" s="39" t="e">
        <f>SUM(F41:F43)</f>
        <v>#REF!</v>
      </c>
    </row>
    <row r="45" spans="1:7" ht="17.25">
      <c r="A45" s="7"/>
      <c r="B45" s="13"/>
      <c r="C45" s="4"/>
      <c r="D45" s="5"/>
      <c r="E45" s="17"/>
      <c r="F45" s="41"/>
    </row>
    <row r="46" spans="1:7" s="78" customFormat="1" ht="17.25" customHeight="1">
      <c r="A46" s="79">
        <f>1+A40</f>
        <v>5</v>
      </c>
      <c r="B46" s="114" t="s">
        <v>87</v>
      </c>
      <c r="C46" s="115"/>
      <c r="D46" s="115"/>
      <c r="E46" s="115"/>
      <c r="F46" s="116"/>
      <c r="G46" s="80"/>
    </row>
    <row r="47" spans="1:7" ht="17.25">
      <c r="A47" s="8">
        <f>0.01+A46</f>
        <v>5.01</v>
      </c>
      <c r="B47" s="6" t="s">
        <v>56</v>
      </c>
      <c r="C47" s="1">
        <v>0.5</v>
      </c>
      <c r="D47" s="2" t="s">
        <v>0</v>
      </c>
      <c r="E47" s="15" t="e">
        <f>+#REF!</f>
        <v>#REF!</v>
      </c>
      <c r="F47" s="14" t="e">
        <f>+C47*E47</f>
        <v>#REF!</v>
      </c>
    </row>
    <row r="48" spans="1:7" ht="17.25">
      <c r="A48" s="9"/>
      <c r="B48" s="13"/>
      <c r="C48" s="4"/>
      <c r="D48" s="5"/>
      <c r="E48" s="17"/>
      <c r="F48" s="38" t="s">
        <v>33</v>
      </c>
      <c r="G48" s="39" t="e">
        <f>SUM(F47:F47)</f>
        <v>#REF!</v>
      </c>
    </row>
    <row r="49" spans="1:7" ht="17.25">
      <c r="A49" s="7"/>
      <c r="B49" s="13"/>
      <c r="C49" s="4"/>
      <c r="D49" s="5"/>
      <c r="E49" s="17"/>
      <c r="F49" s="41"/>
    </row>
    <row r="50" spans="1:7" s="78" customFormat="1" ht="17.25" customHeight="1">
      <c r="A50" s="79">
        <f>1+A46</f>
        <v>6</v>
      </c>
      <c r="B50" s="114" t="s">
        <v>58</v>
      </c>
      <c r="C50" s="115"/>
      <c r="D50" s="115"/>
      <c r="E50" s="115"/>
      <c r="F50" s="116"/>
      <c r="G50" s="80"/>
    </row>
    <row r="51" spans="1:7" ht="17.25">
      <c r="A51" s="24">
        <f>A50+0.01</f>
        <v>6.01</v>
      </c>
      <c r="B51" s="25" t="s">
        <v>105</v>
      </c>
      <c r="C51" s="21">
        <v>47</v>
      </c>
      <c r="D51" s="22" t="s">
        <v>2</v>
      </c>
      <c r="E51" s="23" t="e">
        <f>+#REF!</f>
        <v>#REF!</v>
      </c>
      <c r="F51" s="26" t="e">
        <f>C51*E51</f>
        <v>#REF!</v>
      </c>
    </row>
    <row r="52" spans="1:7" ht="17.25">
      <c r="A52" s="24">
        <f t="shared" ref="A52:A53" si="9">A51+0.01</f>
        <v>6.02</v>
      </c>
      <c r="B52" s="25" t="s">
        <v>59</v>
      </c>
      <c r="C52" s="21">
        <f>47*1.5*0.1</f>
        <v>7.0500000000000007</v>
      </c>
      <c r="D52" s="22" t="s">
        <v>46</v>
      </c>
      <c r="E52" s="23" t="e">
        <f>+#REF!</f>
        <v>#REF!</v>
      </c>
      <c r="F52" s="26" t="e">
        <f t="shared" ref="F52:F53" si="10">C52*E52</f>
        <v>#REF!</v>
      </c>
    </row>
    <row r="53" spans="1:7" ht="36" customHeight="1">
      <c r="A53" s="24">
        <f t="shared" si="9"/>
        <v>6.0299999999999994</v>
      </c>
      <c r="B53" s="25" t="s">
        <v>60</v>
      </c>
      <c r="C53" s="21">
        <f>47*1.5*0.6</f>
        <v>42.3</v>
      </c>
      <c r="D53" s="22" t="s">
        <v>46</v>
      </c>
      <c r="E53" s="23" t="e">
        <f>+#REF!</f>
        <v>#REF!</v>
      </c>
      <c r="F53" s="26" t="e">
        <f t="shared" si="10"/>
        <v>#REF!</v>
      </c>
    </row>
    <row r="54" spans="1:7" ht="17.25">
      <c r="A54" s="9"/>
      <c r="B54" s="13"/>
      <c r="C54" s="4"/>
      <c r="D54" s="5"/>
      <c r="E54" s="17"/>
      <c r="F54" s="38" t="s">
        <v>33</v>
      </c>
      <c r="G54" s="39" t="e">
        <f>SUM(F51:F53)</f>
        <v>#REF!</v>
      </c>
    </row>
    <row r="55" spans="1:7" ht="17.25">
      <c r="A55" s="7"/>
      <c r="B55" s="13"/>
      <c r="C55" s="4"/>
      <c r="D55" s="5"/>
      <c r="E55" s="17"/>
      <c r="F55" s="41"/>
    </row>
    <row r="56" spans="1:7" s="94" customFormat="1" ht="18">
      <c r="A56" s="79">
        <f>+A50+1</f>
        <v>7</v>
      </c>
      <c r="B56" s="114" t="s">
        <v>88</v>
      </c>
      <c r="C56" s="115"/>
      <c r="D56" s="115"/>
      <c r="E56" s="115"/>
      <c r="F56" s="117"/>
      <c r="G56" s="80"/>
    </row>
    <row r="57" spans="1:7" s="94" customFormat="1" ht="17.25">
      <c r="A57" s="24">
        <f>+A56+0.01</f>
        <v>7.01</v>
      </c>
      <c r="B57" s="25" t="s">
        <v>89</v>
      </c>
      <c r="C57" s="21">
        <v>1070</v>
      </c>
      <c r="D57" s="22" t="s">
        <v>2</v>
      </c>
      <c r="E57" s="23" t="e">
        <f>+#REF!</f>
        <v>#REF!</v>
      </c>
      <c r="F57" s="26" t="e">
        <f>ROUND(E57*C57,2)</f>
        <v>#REF!</v>
      </c>
      <c r="G57" s="36"/>
    </row>
    <row r="58" spans="1:7" s="94" customFormat="1" ht="17.25">
      <c r="A58" s="24">
        <f t="shared" ref="A58:A60" si="11">+A57+0.01</f>
        <v>7.02</v>
      </c>
      <c r="B58" s="25" t="s">
        <v>90</v>
      </c>
      <c r="C58" s="21">
        <f>+C57/6</f>
        <v>178.33333333333334</v>
      </c>
      <c r="D58" s="22" t="s">
        <v>1</v>
      </c>
      <c r="E58" s="23" t="e">
        <f>+#REF!</f>
        <v>#REF!</v>
      </c>
      <c r="F58" s="26" t="e">
        <f>ROUND(E58*C58,2)</f>
        <v>#REF!</v>
      </c>
      <c r="G58" s="36"/>
    </row>
    <row r="59" spans="1:7" s="94" customFormat="1" ht="34.5">
      <c r="A59" s="24">
        <f t="shared" si="11"/>
        <v>7.0299999999999994</v>
      </c>
      <c r="B59" s="25" t="s">
        <v>92</v>
      </c>
      <c r="C59" s="21">
        <v>6</v>
      </c>
      <c r="D59" s="22" t="s">
        <v>68</v>
      </c>
      <c r="E59" s="23" t="e">
        <f>+#REF!</f>
        <v>#REF!</v>
      </c>
      <c r="F59" s="26" t="e">
        <f>ROUND(E59*C59,2)</f>
        <v>#REF!</v>
      </c>
      <c r="G59" s="36"/>
    </row>
    <row r="60" spans="1:7" s="94" customFormat="1" ht="17.25">
      <c r="A60" s="24">
        <f t="shared" si="11"/>
        <v>7.0399999999999991</v>
      </c>
      <c r="B60" s="6" t="s">
        <v>93</v>
      </c>
      <c r="C60" s="1">
        <v>4</v>
      </c>
      <c r="D60" s="2" t="s">
        <v>68</v>
      </c>
      <c r="E60" s="23" t="e">
        <f>+#REF!</f>
        <v>#REF!</v>
      </c>
      <c r="F60" s="26" t="e">
        <f>ROUND(E60*C60,2)</f>
        <v>#REF!</v>
      </c>
      <c r="G60" s="96"/>
    </row>
    <row r="61" spans="1:7" s="94" customFormat="1" ht="17.25">
      <c r="A61" s="95"/>
      <c r="B61" s="13"/>
      <c r="C61" s="4"/>
      <c r="D61" s="5"/>
      <c r="E61" s="17"/>
      <c r="F61" s="97" t="s">
        <v>33</v>
      </c>
      <c r="G61" s="39" t="e">
        <f>SUM(F57:F60)</f>
        <v>#REF!</v>
      </c>
    </row>
    <row r="62" spans="1:7" ht="17.25">
      <c r="A62" s="7"/>
      <c r="B62" s="13"/>
      <c r="C62" s="4"/>
      <c r="D62" s="5"/>
      <c r="E62" s="17"/>
      <c r="F62" s="41"/>
    </row>
    <row r="63" spans="1:7" s="78" customFormat="1" ht="17.25" customHeight="1">
      <c r="A63" s="79">
        <f>+A56+1</f>
        <v>8</v>
      </c>
      <c r="B63" s="114" t="s">
        <v>61</v>
      </c>
      <c r="C63" s="115"/>
      <c r="D63" s="115"/>
      <c r="E63" s="115"/>
      <c r="F63" s="116"/>
      <c r="G63" s="80"/>
    </row>
    <row r="64" spans="1:7" ht="17.25">
      <c r="A64" s="24">
        <f>A63+0.01</f>
        <v>8.01</v>
      </c>
      <c r="B64" s="25" t="s">
        <v>62</v>
      </c>
      <c r="C64" s="21">
        <f>337.8+524.5+86+68+56</f>
        <v>1072.3</v>
      </c>
      <c r="D64" s="22" t="s">
        <v>2</v>
      </c>
      <c r="E64" s="23" t="e">
        <f>+#REF!</f>
        <v>#REF!</v>
      </c>
      <c r="F64" s="26" t="e">
        <f>C64*E64</f>
        <v>#REF!</v>
      </c>
    </row>
    <row r="65" spans="1:10" ht="17.25">
      <c r="A65" s="24">
        <f>A64+0.01</f>
        <v>8.02</v>
      </c>
      <c r="B65" s="25" t="s">
        <v>177</v>
      </c>
      <c r="C65" s="21">
        <f>426.6+420+114.4+88.4+78.4+491.86</f>
        <v>1619.6600000000003</v>
      </c>
      <c r="D65" s="22" t="s">
        <v>1</v>
      </c>
      <c r="E65" s="23" t="e">
        <f>+#REF!</f>
        <v>#REF!</v>
      </c>
      <c r="F65" s="26" t="e">
        <f>C65*E65</f>
        <v>#REF!</v>
      </c>
    </row>
    <row r="66" spans="1:10" ht="17.25">
      <c r="A66" s="24">
        <f>A65+0.01</f>
        <v>8.0299999999999994</v>
      </c>
      <c r="B66" s="25" t="s">
        <v>64</v>
      </c>
      <c r="C66" s="21">
        <v>1</v>
      </c>
      <c r="D66" s="22" t="s">
        <v>39</v>
      </c>
      <c r="E66" s="23">
        <v>50000</v>
      </c>
      <c r="F66" s="26">
        <f t="shared" ref="F66" si="12">C66*E66</f>
        <v>50000</v>
      </c>
    </row>
    <row r="67" spans="1:10" ht="17.25">
      <c r="A67" s="9"/>
      <c r="B67" s="13"/>
      <c r="C67" s="4"/>
      <c r="D67" s="5"/>
      <c r="E67" s="17"/>
      <c r="F67" s="38" t="s">
        <v>33</v>
      </c>
      <c r="G67" s="39" t="e">
        <f>SUM(F64:F66)</f>
        <v>#REF!</v>
      </c>
    </row>
    <row r="68" spans="1:10" ht="17.25">
      <c r="A68" s="7"/>
      <c r="B68" s="13"/>
      <c r="C68" s="4"/>
      <c r="D68" s="5"/>
      <c r="E68" s="17"/>
      <c r="F68" s="41"/>
    </row>
    <row r="69" spans="1:10">
      <c r="A69" s="7"/>
      <c r="C69" s="7"/>
    </row>
    <row r="70" spans="1:10" s="78" customFormat="1" ht="18">
      <c r="A70" s="130" t="s">
        <v>27</v>
      </c>
      <c r="B70" s="131"/>
      <c r="C70" s="131"/>
      <c r="D70" s="131"/>
      <c r="E70" s="131"/>
      <c r="F70" s="132"/>
      <c r="G70" s="85" t="e">
        <f>SUM(F9:F67)</f>
        <v>#REF!</v>
      </c>
      <c r="H70" s="78" t="e">
        <f>+G67+G61+G54+G48+G44+G38+G32+G13</f>
        <v>#REF!</v>
      </c>
    </row>
    <row r="71" spans="1:10">
      <c r="A71" s="7"/>
      <c r="C71" s="7"/>
    </row>
    <row r="72" spans="1:10" s="78" customFormat="1" ht="18">
      <c r="A72" s="79"/>
      <c r="B72" s="133" t="s">
        <v>11</v>
      </c>
      <c r="C72" s="134"/>
      <c r="D72" s="134"/>
      <c r="E72" s="134"/>
      <c r="F72" s="134"/>
      <c r="G72" s="135"/>
      <c r="H72" s="82"/>
      <c r="I72" s="83"/>
      <c r="J72" s="84"/>
    </row>
    <row r="73" spans="1:10" ht="17.25">
      <c r="A73" s="8"/>
      <c r="B73" s="45" t="s">
        <v>12</v>
      </c>
      <c r="C73" s="8">
        <v>10</v>
      </c>
      <c r="D73" s="3" t="s">
        <v>13</v>
      </c>
      <c r="E73" s="18"/>
      <c r="F73" s="46"/>
      <c r="G73" s="18" t="e">
        <f>+G70*C73%</f>
        <v>#REF!</v>
      </c>
      <c r="H73" s="43"/>
      <c r="I73" s="43"/>
      <c r="J73" s="44"/>
    </row>
    <row r="74" spans="1:10" ht="17.25">
      <c r="A74" s="8"/>
      <c r="B74" s="45" t="s">
        <v>14</v>
      </c>
      <c r="C74" s="8">
        <v>0.1</v>
      </c>
      <c r="D74" s="3" t="s">
        <v>13</v>
      </c>
      <c r="E74" s="18"/>
      <c r="F74" s="46"/>
      <c r="G74" s="18" t="e">
        <f>+G70*C74%</f>
        <v>#REF!</v>
      </c>
      <c r="H74" s="43"/>
      <c r="I74" s="43"/>
      <c r="J74" s="44"/>
    </row>
    <row r="75" spans="1:10" ht="17.25">
      <c r="A75" s="8"/>
      <c r="B75" s="45" t="s">
        <v>15</v>
      </c>
      <c r="C75" s="8">
        <v>4</v>
      </c>
      <c r="D75" s="3" t="s">
        <v>13</v>
      </c>
      <c r="E75" s="18"/>
      <c r="F75" s="46"/>
      <c r="G75" s="18" t="e">
        <f>+G70*C75%</f>
        <v>#REF!</v>
      </c>
      <c r="H75" s="43"/>
      <c r="I75" s="43"/>
      <c r="J75" s="44"/>
    </row>
    <row r="76" spans="1:10" ht="17.25">
      <c r="A76" s="8"/>
      <c r="B76" s="45" t="s">
        <v>16</v>
      </c>
      <c r="C76" s="8">
        <v>3</v>
      </c>
      <c r="D76" s="3" t="s">
        <v>13</v>
      </c>
      <c r="E76" s="18"/>
      <c r="F76" s="46"/>
      <c r="G76" s="18" t="e">
        <f>+G70*C76%</f>
        <v>#REF!</v>
      </c>
      <c r="H76" s="43"/>
      <c r="I76" s="43"/>
      <c r="J76" s="44"/>
    </row>
    <row r="77" spans="1:10" ht="17.25">
      <c r="A77" s="8"/>
      <c r="B77" s="45" t="s">
        <v>17</v>
      </c>
      <c r="C77" s="8">
        <v>1</v>
      </c>
      <c r="D77" s="3" t="s">
        <v>13</v>
      </c>
      <c r="E77" s="18"/>
      <c r="F77" s="46"/>
      <c r="G77" s="18" t="e">
        <f>+G70*C77%</f>
        <v>#REF!</v>
      </c>
      <c r="H77" s="43"/>
      <c r="I77" s="43"/>
      <c r="J77" s="44"/>
    </row>
    <row r="78" spans="1:10" ht="17.25">
      <c r="A78" s="8"/>
      <c r="B78" s="45" t="s">
        <v>18</v>
      </c>
      <c r="C78" s="8">
        <v>2.25</v>
      </c>
      <c r="D78" s="3" t="s">
        <v>13</v>
      </c>
      <c r="E78" s="18"/>
      <c r="F78" s="46"/>
      <c r="G78" s="18" t="e">
        <f>+G70*C78%</f>
        <v>#REF!</v>
      </c>
      <c r="H78" s="43"/>
      <c r="I78" s="43"/>
      <c r="J78" s="44"/>
    </row>
    <row r="79" spans="1:10" ht="17.25">
      <c r="A79" s="8"/>
      <c r="B79" s="45" t="s">
        <v>19</v>
      </c>
      <c r="C79" s="8">
        <v>4</v>
      </c>
      <c r="D79" s="3" t="s">
        <v>13</v>
      </c>
      <c r="E79" s="18"/>
      <c r="F79" s="46"/>
      <c r="G79" s="18" t="e">
        <f>+G70*C79%</f>
        <v>#REF!</v>
      </c>
      <c r="H79" s="43"/>
      <c r="I79" s="43"/>
      <c r="J79" s="44"/>
    </row>
    <row r="80" spans="1:10" ht="17.25">
      <c r="A80" s="8"/>
      <c r="B80" s="45" t="s">
        <v>20</v>
      </c>
      <c r="C80" s="8">
        <v>18</v>
      </c>
      <c r="D80" s="3" t="s">
        <v>13</v>
      </c>
      <c r="E80" s="18"/>
      <c r="F80" s="46"/>
      <c r="G80" s="18" t="e">
        <f>+G73*C80%</f>
        <v>#REF!</v>
      </c>
      <c r="H80" s="43"/>
      <c r="I80" s="43"/>
      <c r="J80" s="44"/>
    </row>
    <row r="81" spans="1:10" ht="34.5">
      <c r="A81" s="24"/>
      <c r="B81" s="112" t="s">
        <v>102</v>
      </c>
      <c r="C81" s="45"/>
      <c r="D81" s="45"/>
      <c r="E81" s="45"/>
      <c r="F81" s="45"/>
      <c r="G81" s="113">
        <f>+((5836.36*1.25*0.0508)*3369.71)*0.18</f>
        <v>224791.988693508</v>
      </c>
      <c r="H81" s="43"/>
      <c r="I81" s="43"/>
      <c r="J81" s="44"/>
    </row>
    <row r="82" spans="1:10" ht="13.5" customHeight="1">
      <c r="A82" s="7"/>
      <c r="C82" s="7"/>
      <c r="I82" s="43"/>
      <c r="J82" s="44"/>
    </row>
    <row r="83" spans="1:10" s="86" customFormat="1" ht="18">
      <c r="A83" s="130" t="s">
        <v>28</v>
      </c>
      <c r="B83" s="131"/>
      <c r="C83" s="131"/>
      <c r="D83" s="131"/>
      <c r="E83" s="131"/>
      <c r="F83" s="132"/>
      <c r="G83" s="85" t="e">
        <f>SUM(G73:G82)</f>
        <v>#REF!</v>
      </c>
      <c r="H83" s="78"/>
      <c r="I83" s="83"/>
      <c r="J83" s="84"/>
    </row>
    <row r="84" spans="1:10" s="86" customFormat="1" ht="15.75" customHeight="1">
      <c r="A84" s="136"/>
      <c r="B84" s="136"/>
      <c r="C84" s="136"/>
      <c r="D84" s="136"/>
      <c r="E84" s="136"/>
      <c r="F84" s="136"/>
      <c r="G84" s="136"/>
      <c r="H84" s="82"/>
      <c r="I84" s="83"/>
      <c r="J84" s="84"/>
    </row>
    <row r="85" spans="1:10" s="87" customFormat="1" ht="18">
      <c r="A85" s="130" t="s">
        <v>34</v>
      </c>
      <c r="B85" s="131"/>
      <c r="C85" s="131"/>
      <c r="D85" s="131"/>
      <c r="E85" s="131"/>
      <c r="F85" s="132"/>
      <c r="G85" s="85" t="e">
        <f>+G83+G70</f>
        <v>#REF!</v>
      </c>
      <c r="H85" s="82"/>
      <c r="I85" s="83"/>
      <c r="J85" s="84"/>
    </row>
    <row r="86" spans="1:10" s="78" customFormat="1" ht="18">
      <c r="A86" s="88"/>
      <c r="B86" s="89"/>
      <c r="C86" s="90"/>
      <c r="D86" s="89"/>
      <c r="E86" s="91"/>
      <c r="F86" s="92"/>
      <c r="H86" s="91"/>
      <c r="I86" s="82"/>
      <c r="J86" s="83"/>
    </row>
    <row r="87" spans="1:10" s="78" customFormat="1" ht="18">
      <c r="A87" s="133" t="s">
        <v>22</v>
      </c>
      <c r="B87" s="134"/>
      <c r="C87" s="134"/>
      <c r="D87" s="134"/>
      <c r="E87" s="134"/>
      <c r="F87" s="134"/>
      <c r="G87" s="135"/>
      <c r="H87" s="82"/>
      <c r="I87" s="83"/>
      <c r="J87" s="84"/>
    </row>
    <row r="88" spans="1:10" ht="33.75" customHeight="1">
      <c r="A88" s="48" t="s">
        <v>29</v>
      </c>
      <c r="B88" s="351" t="s">
        <v>23</v>
      </c>
      <c r="C88" s="351"/>
      <c r="D88" s="351"/>
      <c r="E88" s="351"/>
      <c r="F88" s="351"/>
      <c r="G88" s="137"/>
      <c r="H88" s="43"/>
      <c r="I88" s="43"/>
      <c r="J88" s="44"/>
    </row>
    <row r="89" spans="1:10" ht="17.25">
      <c r="A89" s="48" t="s">
        <v>30</v>
      </c>
      <c r="B89" s="51" t="s">
        <v>24</v>
      </c>
      <c r="C89" s="51"/>
      <c r="D89" s="51"/>
      <c r="E89" s="51"/>
      <c r="F89" s="51"/>
      <c r="G89" s="111"/>
      <c r="H89" s="43"/>
      <c r="I89" s="43"/>
      <c r="J89" s="44"/>
    </row>
    <row r="90" spans="1:10" ht="17.25">
      <c r="A90" s="49" t="s">
        <v>31</v>
      </c>
      <c r="B90" s="109" t="s">
        <v>25</v>
      </c>
      <c r="C90" s="109"/>
      <c r="D90" s="109"/>
      <c r="E90" s="109"/>
      <c r="F90" s="109"/>
      <c r="G90" s="110"/>
      <c r="H90" s="43"/>
      <c r="I90" s="43"/>
      <c r="J90" s="44"/>
    </row>
    <row r="91" spans="1:10" ht="17.25">
      <c r="A91" s="50"/>
      <c r="B91" s="51"/>
      <c r="C91" s="51"/>
      <c r="D91" s="51"/>
      <c r="E91" s="52"/>
      <c r="F91" s="53"/>
      <c r="G91" s="52"/>
      <c r="H91" s="43"/>
      <c r="I91" s="43"/>
      <c r="J91" s="44"/>
    </row>
    <row r="92" spans="1:10" ht="17.25">
      <c r="A92" s="50"/>
      <c r="B92" s="51"/>
      <c r="C92" s="51"/>
      <c r="D92" s="51"/>
      <c r="E92" s="52"/>
      <c r="F92" s="53"/>
      <c r="G92" s="52"/>
      <c r="H92" s="43"/>
      <c r="I92" s="43"/>
      <c r="J92" s="44"/>
    </row>
    <row r="93" spans="1:10" ht="17.25">
      <c r="A93" s="50"/>
      <c r="B93" s="51"/>
      <c r="C93" s="51"/>
      <c r="D93" s="51"/>
      <c r="E93" s="52"/>
      <c r="F93" s="53"/>
      <c r="G93" s="52"/>
      <c r="H93" s="43"/>
      <c r="I93" s="43"/>
      <c r="J93" s="44"/>
    </row>
    <row r="94" spans="1:10" ht="17.25">
      <c r="A94" s="50"/>
      <c r="B94" s="51"/>
      <c r="C94" s="51"/>
      <c r="D94" s="51"/>
      <c r="E94" s="52"/>
      <c r="F94" s="53"/>
      <c r="G94" s="52"/>
      <c r="H94" s="43"/>
      <c r="I94" s="43"/>
      <c r="J94" s="44"/>
    </row>
    <row r="95" spans="1:10" ht="17.25">
      <c r="A95" s="50"/>
      <c r="B95" s="51"/>
      <c r="C95" s="51"/>
      <c r="D95" s="51"/>
      <c r="E95" s="52"/>
      <c r="F95" s="53"/>
      <c r="G95" s="52"/>
      <c r="H95" s="43"/>
      <c r="I95" s="43"/>
      <c r="J95" s="44"/>
    </row>
    <row r="96" spans="1:10" ht="17.25">
      <c r="A96" s="50"/>
      <c r="B96" s="51"/>
      <c r="C96" s="51"/>
      <c r="D96" s="51"/>
      <c r="E96" s="52"/>
      <c r="F96" s="53"/>
      <c r="G96" s="52"/>
      <c r="H96" s="43"/>
      <c r="I96" s="43"/>
      <c r="J96" s="44"/>
    </row>
    <row r="97" spans="1:10" ht="17.25">
      <c r="A97" s="50"/>
      <c r="B97" s="51"/>
      <c r="C97" s="51"/>
      <c r="D97" s="51"/>
      <c r="E97" s="52"/>
      <c r="F97" s="53"/>
      <c r="G97" s="52"/>
      <c r="H97" s="43"/>
      <c r="I97" s="43"/>
      <c r="J97" s="44"/>
    </row>
    <row r="98" spans="1:10" ht="17.25">
      <c r="A98" s="50"/>
      <c r="B98" s="51"/>
      <c r="C98" s="51"/>
      <c r="D98" s="51"/>
      <c r="E98" s="52"/>
      <c r="F98" s="53"/>
      <c r="G98" s="52"/>
      <c r="H98" s="43"/>
      <c r="I98" s="43"/>
      <c r="J98" s="44"/>
    </row>
    <row r="99" spans="1:10" ht="17.25">
      <c r="A99" s="12"/>
      <c r="B99" s="10"/>
      <c r="C99" s="54"/>
      <c r="D99" s="55"/>
      <c r="E99" s="56"/>
      <c r="F99" s="47"/>
      <c r="G99" s="56"/>
      <c r="H99" s="43"/>
      <c r="I99" s="43"/>
      <c r="J99" s="44"/>
    </row>
    <row r="100" spans="1:10" ht="17.25">
      <c r="A100" s="12"/>
      <c r="B100" s="10"/>
      <c r="C100" s="54"/>
      <c r="D100" s="55"/>
      <c r="E100" s="56"/>
      <c r="F100" s="47"/>
      <c r="G100" s="56"/>
      <c r="H100" s="43"/>
      <c r="I100" s="43"/>
      <c r="J100" s="57"/>
    </row>
    <row r="101" spans="1:10" ht="17.25">
      <c r="A101" s="12"/>
      <c r="B101" s="10"/>
      <c r="C101" s="54"/>
      <c r="D101" s="55"/>
      <c r="E101" s="56"/>
      <c r="F101" s="47"/>
      <c r="G101" s="56"/>
      <c r="H101" s="43"/>
      <c r="I101" s="43"/>
      <c r="J101" s="44"/>
    </row>
    <row r="102" spans="1:10" ht="17.25">
      <c r="A102" s="58"/>
      <c r="B102" s="59"/>
      <c r="C102" s="60"/>
      <c r="D102" s="59"/>
      <c r="E102" s="61"/>
      <c r="F102" s="62"/>
      <c r="G102" s="63"/>
      <c r="H102" s="43"/>
      <c r="I102" s="43"/>
      <c r="J102" s="44"/>
    </row>
    <row r="103" spans="1:10" ht="17.25">
      <c r="A103" s="64"/>
      <c r="B103" s="65"/>
      <c r="C103" s="138"/>
      <c r="D103" s="138"/>
      <c r="E103" s="138"/>
      <c r="F103" s="138"/>
      <c r="G103" s="138"/>
      <c r="H103" s="43"/>
      <c r="I103" s="43"/>
      <c r="J103" s="44"/>
    </row>
    <row r="104" spans="1:10" ht="17.25">
      <c r="A104" s="64"/>
      <c r="B104" s="65"/>
      <c r="C104" s="138"/>
      <c r="D104" s="138"/>
      <c r="E104" s="138"/>
      <c r="F104" s="138"/>
      <c r="G104" s="138"/>
      <c r="H104" s="43"/>
      <c r="I104" s="43"/>
      <c r="J104" s="44"/>
    </row>
    <row r="105" spans="1:10" ht="70.5" customHeight="1">
      <c r="A105" s="66"/>
      <c r="B105" s="66"/>
      <c r="C105" s="139"/>
      <c r="D105" s="139"/>
      <c r="E105" s="139"/>
      <c r="F105" s="139"/>
      <c r="G105" s="139"/>
      <c r="H105" s="43"/>
      <c r="I105" s="43"/>
      <c r="J105" s="44"/>
    </row>
    <row r="106" spans="1:10" ht="17.25">
      <c r="A106" s="64"/>
      <c r="B106" s="67"/>
      <c r="C106" s="140"/>
      <c r="D106" s="140"/>
      <c r="E106" s="140"/>
      <c r="F106" s="140"/>
      <c r="G106" s="140"/>
      <c r="H106" s="43"/>
      <c r="I106" s="43"/>
      <c r="J106" s="44"/>
    </row>
    <row r="107" spans="1:10" ht="17.25">
      <c r="A107" s="64"/>
      <c r="B107" s="68"/>
      <c r="C107" s="66"/>
      <c r="D107" s="66"/>
      <c r="E107" s="20"/>
      <c r="F107" s="69"/>
      <c r="G107" s="70"/>
      <c r="H107" s="43"/>
      <c r="I107" s="43"/>
      <c r="J107" s="44"/>
    </row>
    <row r="108" spans="1:10" ht="17.25">
      <c r="A108" s="64"/>
      <c r="B108" s="68"/>
      <c r="C108" s="66"/>
      <c r="D108" s="66"/>
      <c r="E108" s="20"/>
      <c r="F108" s="69"/>
      <c r="G108" s="70"/>
      <c r="H108" s="43"/>
      <c r="I108" s="43"/>
      <c r="J108" s="44"/>
    </row>
    <row r="109" spans="1:10" ht="15" customHeight="1">
      <c r="A109" s="64"/>
      <c r="B109" s="68"/>
      <c r="C109" s="66"/>
      <c r="D109" s="66"/>
      <c r="E109" s="20"/>
      <c r="F109" s="69"/>
      <c r="G109" s="70"/>
      <c r="H109" s="43"/>
      <c r="I109" s="43"/>
      <c r="J109" s="44"/>
    </row>
    <row r="110" spans="1:10" ht="17.25">
      <c r="A110" s="64"/>
      <c r="B110" s="68"/>
      <c r="C110" s="66"/>
      <c r="D110" s="66"/>
      <c r="E110" s="20"/>
      <c r="F110" s="69"/>
      <c r="G110" s="70"/>
      <c r="H110" s="43"/>
      <c r="I110" s="43"/>
      <c r="J110" s="44"/>
    </row>
    <row r="111" spans="1:10" ht="17.25">
      <c r="A111" s="64"/>
      <c r="B111" s="68"/>
      <c r="C111" s="66"/>
      <c r="D111" s="66"/>
      <c r="E111" s="20"/>
      <c r="F111" s="69"/>
      <c r="G111" s="70"/>
      <c r="H111" s="43"/>
      <c r="I111" s="43"/>
      <c r="J111" s="44"/>
    </row>
    <row r="112" spans="1:10" ht="17.25">
      <c r="A112" s="138"/>
      <c r="B112" s="138"/>
      <c r="C112" s="138"/>
      <c r="D112" s="138"/>
      <c r="E112" s="138"/>
      <c r="F112" s="138"/>
      <c r="G112" s="138"/>
      <c r="H112" s="43"/>
      <c r="I112" s="43"/>
      <c r="J112" s="44"/>
    </row>
    <row r="113" spans="1:10" ht="17.25">
      <c r="A113" s="64"/>
      <c r="B113" s="138"/>
      <c r="C113" s="138"/>
      <c r="D113" s="138"/>
      <c r="E113" s="138"/>
      <c r="F113" s="138"/>
      <c r="G113" s="138"/>
      <c r="H113" s="43"/>
      <c r="I113" s="43"/>
      <c r="J113" s="44"/>
    </row>
    <row r="114" spans="1:10">
      <c r="A114" s="139"/>
      <c r="B114" s="139"/>
      <c r="C114" s="139"/>
      <c r="D114" s="139"/>
      <c r="E114" s="139"/>
      <c r="F114" s="139"/>
      <c r="G114" s="139"/>
    </row>
    <row r="115" spans="1:10" ht="17.25">
      <c r="A115" s="140"/>
      <c r="B115" s="140"/>
      <c r="C115" s="140"/>
      <c r="D115" s="140"/>
      <c r="E115" s="140"/>
      <c r="F115" s="140"/>
      <c r="G115" s="140"/>
    </row>
    <row r="116" spans="1:10" ht="17.25">
      <c r="A116" s="64"/>
      <c r="B116" s="68"/>
      <c r="C116" s="66"/>
      <c r="D116" s="66"/>
      <c r="E116" s="20"/>
      <c r="F116" s="69"/>
      <c r="G116" s="70"/>
    </row>
    <row r="117" spans="1:10" ht="17.25">
      <c r="A117" s="64"/>
      <c r="B117" s="68"/>
      <c r="C117" s="66"/>
      <c r="D117" s="66"/>
      <c r="E117" s="20"/>
      <c r="F117" s="69"/>
      <c r="G117" s="70"/>
    </row>
    <row r="121" spans="1:10">
      <c r="B121" s="72"/>
    </row>
    <row r="122" spans="1:10">
      <c r="B122" s="73"/>
    </row>
  </sheetData>
  <mergeCells count="2">
    <mergeCell ref="B88:F88"/>
    <mergeCell ref="A5:G5"/>
  </mergeCells>
  <printOptions horizontalCentered="1"/>
  <pageMargins left="0.74803149606299213" right="0.74803149606299213" top="1.4566929133858268" bottom="0.35433070866141736" header="0.15748031496062992" footer="0.19685039370078741"/>
  <pageSetup scale="52" fitToHeight="0" orientation="portrait" r:id="rId1"/>
  <headerFooter>
    <oddHeader>&amp;C&amp;"Century Gothic,Negrita Cursiva"&amp;14&amp;GComisión Presidencial de Apoyo al Desarrollo ProvincialDepartamento de IngenieríaUnidad de Presupuesto&amp;RActualizado &amp;D</oddHeader>
    <oddFooter>&amp;C&amp;"Century Gothic,Normal"Página &amp;P de &amp;N</oddFooter>
  </headerFooter>
  <rowBreaks count="1" manualBreakCount="1">
    <brk id="61" max="6" man="1"/>
  </rowBreaks>
  <colBreaks count="1" manualBreakCount="1">
    <brk id="7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0"/>
  <sheetViews>
    <sheetView view="pageBreakPreview" topLeftCell="A49" zoomScale="60" zoomScalePageLayoutView="85" workbookViewId="0">
      <selection activeCell="E70" sqref="E70"/>
    </sheetView>
  </sheetViews>
  <sheetFormatPr baseColWidth="10" defaultColWidth="11.42578125" defaultRowHeight="16.5"/>
  <cols>
    <col min="1" max="1" width="10.85546875" style="71" customWidth="1"/>
    <col min="2" max="2" width="61" style="7" customWidth="1"/>
    <col min="3" max="3" width="15.28515625" style="71" customWidth="1"/>
    <col min="4" max="4" width="14" style="7" customWidth="1"/>
    <col min="5" max="5" width="22.42578125" style="36" customWidth="1"/>
    <col min="6" max="6" width="22.140625" style="42" customWidth="1"/>
    <col min="7" max="7" width="27.5703125" style="36" customWidth="1"/>
    <col min="8" max="8" width="18.7109375" style="7" bestFit="1" customWidth="1"/>
    <col min="9" max="9" width="14.42578125" style="7" bestFit="1" customWidth="1"/>
    <col min="10" max="10" width="13.28515625" style="7" bestFit="1" customWidth="1"/>
    <col min="11" max="16384" width="11.42578125" style="7"/>
  </cols>
  <sheetData>
    <row r="1" spans="1:10" ht="18">
      <c r="A1" s="118" t="s">
        <v>77</v>
      </c>
      <c r="B1" s="119"/>
      <c r="C1" s="119"/>
      <c r="D1" s="119"/>
      <c r="E1" s="119"/>
      <c r="F1" s="119"/>
      <c r="G1" s="120"/>
    </row>
    <row r="2" spans="1:10" ht="16.5" customHeight="1">
      <c r="A2" s="121" t="s">
        <v>78</v>
      </c>
      <c r="B2" s="122"/>
      <c r="C2" s="122"/>
      <c r="D2" s="122"/>
      <c r="E2" s="122"/>
      <c r="F2" s="122"/>
      <c r="G2" s="123"/>
    </row>
    <row r="3" spans="1:10" ht="18">
      <c r="A3" s="124" t="s">
        <v>79</v>
      </c>
      <c r="B3" s="125"/>
      <c r="C3" s="125"/>
      <c r="D3" s="125"/>
      <c r="E3" s="125"/>
      <c r="F3" s="125"/>
      <c r="G3" s="126"/>
    </row>
    <row r="4" spans="1:10">
      <c r="A4" s="27"/>
      <c r="B4" s="27"/>
      <c r="C4" s="28"/>
      <c r="D4" s="27"/>
      <c r="E4" s="29"/>
      <c r="F4" s="30"/>
      <c r="G4" s="29"/>
    </row>
    <row r="5" spans="1:10" s="31" customFormat="1" ht="19.5" customHeight="1">
      <c r="A5" s="127" t="s">
        <v>32</v>
      </c>
      <c r="B5" s="128"/>
      <c r="C5" s="128"/>
      <c r="D5" s="128"/>
      <c r="E5" s="128"/>
      <c r="F5" s="128"/>
      <c r="G5" s="129"/>
    </row>
    <row r="6" spans="1:10" s="31" customFormat="1" ht="13.5" customHeight="1">
      <c r="A6" s="27"/>
      <c r="B6" s="27"/>
      <c r="C6" s="27"/>
      <c r="D6" s="27"/>
      <c r="E6" s="29"/>
      <c r="F6" s="30"/>
      <c r="G6" s="29"/>
    </row>
    <row r="7" spans="1:10" s="78" customFormat="1">
      <c r="A7" s="74" t="s">
        <v>4</v>
      </c>
      <c r="B7" s="75" t="s">
        <v>5</v>
      </c>
      <c r="C7" s="74" t="s">
        <v>6</v>
      </c>
      <c r="D7" s="75" t="s">
        <v>7</v>
      </c>
      <c r="E7" s="76" t="s">
        <v>8</v>
      </c>
      <c r="F7" s="77" t="s">
        <v>9</v>
      </c>
      <c r="G7" s="76" t="s">
        <v>10</v>
      </c>
    </row>
    <row r="8" spans="1:10">
      <c r="A8" s="7"/>
      <c r="B8" s="32"/>
      <c r="C8" s="33"/>
      <c r="D8" s="32"/>
      <c r="E8" s="34"/>
      <c r="F8" s="35"/>
    </row>
    <row r="9" spans="1:10" s="78" customFormat="1" ht="17.25" customHeight="1">
      <c r="A9" s="79">
        <v>1</v>
      </c>
      <c r="B9" s="114" t="s">
        <v>21</v>
      </c>
      <c r="C9" s="115"/>
      <c r="D9" s="115"/>
      <c r="E9" s="115"/>
      <c r="F9" s="116"/>
      <c r="G9" s="80"/>
    </row>
    <row r="10" spans="1:10" ht="17.25">
      <c r="A10" s="8">
        <f>A9+0.01</f>
        <v>1.01</v>
      </c>
      <c r="B10" s="6" t="s">
        <v>106</v>
      </c>
      <c r="C10" s="1">
        <v>0.57699999999999996</v>
      </c>
      <c r="D10" s="2" t="s">
        <v>73</v>
      </c>
      <c r="E10" s="15">
        <v>111965.20136399999</v>
      </c>
      <c r="F10" s="14">
        <f>C10*E10</f>
        <v>64603.921187027991</v>
      </c>
      <c r="H10" s="7">
        <v>111965.20136399999</v>
      </c>
      <c r="I10" s="7">
        <f t="shared" ref="I10:I15" si="0">+H10-E10</f>
        <v>0</v>
      </c>
      <c r="J10" s="7">
        <f t="shared" ref="J10:J14" si="1">+I10*C10</f>
        <v>0</v>
      </c>
    </row>
    <row r="11" spans="1:10" ht="17.25">
      <c r="A11" s="8">
        <f t="shared" ref="A11:A12" si="2">A10+0.01</f>
        <v>1.02</v>
      </c>
      <c r="B11" s="6" t="s">
        <v>107</v>
      </c>
      <c r="C11" s="1">
        <v>0.57699999999999996</v>
      </c>
      <c r="D11" s="2" t="s">
        <v>73</v>
      </c>
      <c r="E11" s="15">
        <v>24294.092000000001</v>
      </c>
      <c r="F11" s="14">
        <f t="shared" ref="F11:F12" si="3">C11*E11</f>
        <v>14017.691084</v>
      </c>
      <c r="H11" s="7">
        <v>24294.092000000001</v>
      </c>
      <c r="I11" s="7">
        <f t="shared" si="0"/>
        <v>0</v>
      </c>
      <c r="J11" s="7">
        <f t="shared" si="1"/>
        <v>0</v>
      </c>
    </row>
    <row r="12" spans="1:10" ht="17.25">
      <c r="A12" s="8">
        <f t="shared" si="2"/>
        <v>1.03</v>
      </c>
      <c r="B12" s="6" t="s">
        <v>108</v>
      </c>
      <c r="C12" s="1">
        <v>0.57699999999999996</v>
      </c>
      <c r="D12" s="2" t="s">
        <v>73</v>
      </c>
      <c r="E12" s="15">
        <v>51953.855232000002</v>
      </c>
      <c r="F12" s="14">
        <f t="shared" si="3"/>
        <v>29977.374468864</v>
      </c>
      <c r="H12" s="7">
        <v>51953.855232000002</v>
      </c>
      <c r="I12" s="7">
        <f t="shared" si="0"/>
        <v>0</v>
      </c>
      <c r="J12" s="7">
        <f t="shared" si="1"/>
        <v>0</v>
      </c>
    </row>
    <row r="13" spans="1:10" ht="17.25" customHeight="1">
      <c r="A13" s="9"/>
      <c r="B13" s="37"/>
      <c r="C13" s="11"/>
      <c r="D13" s="12"/>
      <c r="E13" s="16"/>
      <c r="F13" s="38" t="s">
        <v>33</v>
      </c>
      <c r="G13" s="39">
        <f>SUM(F10:F12)</f>
        <v>108598.98673989199</v>
      </c>
      <c r="I13" s="7">
        <f t="shared" si="0"/>
        <v>0</v>
      </c>
      <c r="J13" s="7">
        <f t="shared" si="1"/>
        <v>0</v>
      </c>
    </row>
    <row r="14" spans="1:10">
      <c r="A14" s="7"/>
      <c r="B14" s="32"/>
      <c r="C14" s="33"/>
      <c r="D14" s="32"/>
      <c r="E14" s="34"/>
      <c r="F14" s="35"/>
      <c r="I14" s="7">
        <f t="shared" si="0"/>
        <v>0</v>
      </c>
      <c r="J14" s="7">
        <f t="shared" si="1"/>
        <v>0</v>
      </c>
    </row>
    <row r="15" spans="1:10" s="78" customFormat="1" ht="17.25" customHeight="1">
      <c r="A15" s="79">
        <f>1+A9</f>
        <v>2</v>
      </c>
      <c r="B15" s="114" t="s">
        <v>26</v>
      </c>
      <c r="C15" s="115"/>
      <c r="D15" s="115"/>
      <c r="E15" s="115"/>
      <c r="F15" s="116"/>
      <c r="G15" s="80"/>
      <c r="I15" s="7">
        <f t="shared" si="0"/>
        <v>0</v>
      </c>
      <c r="J15" s="7">
        <f t="shared" ref="J15:J73" si="4">+I15*C15</f>
        <v>0</v>
      </c>
    </row>
    <row r="16" spans="1:10" ht="17.25">
      <c r="A16" s="24">
        <f>A15+0.01</f>
        <v>2.0099999999999998</v>
      </c>
      <c r="B16" s="25" t="s">
        <v>35</v>
      </c>
      <c r="C16" s="21">
        <v>1070.6099999999999</v>
      </c>
      <c r="D16" s="22" t="s">
        <v>1</v>
      </c>
      <c r="E16" s="23" t="e">
        <f>+#REF!</f>
        <v>#REF!</v>
      </c>
      <c r="F16" s="26" t="e">
        <f>C16*E16</f>
        <v>#REF!</v>
      </c>
      <c r="H16" s="7">
        <v>13.402133978709852</v>
      </c>
      <c r="I16" s="7" t="e">
        <f>+H16-E16</f>
        <v>#REF!</v>
      </c>
      <c r="J16" s="7" t="e">
        <f t="shared" si="4"/>
        <v>#REF!</v>
      </c>
    </row>
    <row r="17" spans="1:10" ht="17.25">
      <c r="A17" s="24">
        <f t="shared" ref="A17:A32" si="5">A16+0.01</f>
        <v>2.0199999999999996</v>
      </c>
      <c r="B17" s="25" t="s">
        <v>36</v>
      </c>
      <c r="C17" s="21">
        <f>337.8+300+46+68+56</f>
        <v>807.8</v>
      </c>
      <c r="D17" s="22" t="s">
        <v>1</v>
      </c>
      <c r="E17" s="23" t="e">
        <f>+#REF!</f>
        <v>#REF!</v>
      </c>
      <c r="F17" s="26" t="e">
        <f t="shared" ref="F17:F32" si="6">C17*E17</f>
        <v>#REF!</v>
      </c>
      <c r="H17" s="7">
        <v>156.42558749999998</v>
      </c>
      <c r="I17" s="7" t="e">
        <f t="shared" ref="I17:I78" si="7">+H17-E17</f>
        <v>#REF!</v>
      </c>
      <c r="J17" s="7" t="e">
        <f t="shared" si="4"/>
        <v>#REF!</v>
      </c>
    </row>
    <row r="18" spans="1:10" ht="17.25">
      <c r="A18" s="24">
        <f t="shared" si="5"/>
        <v>2.0299999999999994</v>
      </c>
      <c r="B18" s="25" t="s">
        <v>37</v>
      </c>
      <c r="C18" s="21">
        <f>426.6+420+114.4+88.4+78.4+491.86</f>
        <v>1619.6600000000003</v>
      </c>
      <c r="D18" s="22" t="s">
        <v>2</v>
      </c>
      <c r="E18" s="23" t="e">
        <f>+#REF!</f>
        <v>#REF!</v>
      </c>
      <c r="F18" s="26" t="e">
        <f t="shared" si="6"/>
        <v>#REF!</v>
      </c>
      <c r="H18" s="7">
        <v>156.42558749999998</v>
      </c>
      <c r="I18" s="7" t="e">
        <f t="shared" si="7"/>
        <v>#REF!</v>
      </c>
      <c r="J18" s="7" t="e">
        <f t="shared" si="4"/>
        <v>#REF!</v>
      </c>
    </row>
    <row r="19" spans="1:10" ht="17.25">
      <c r="A19" s="24">
        <f t="shared" si="5"/>
        <v>2.0399999999999991</v>
      </c>
      <c r="B19" s="25" t="s">
        <v>57</v>
      </c>
      <c r="C19" s="21">
        <f>18*2</f>
        <v>36</v>
      </c>
      <c r="D19" s="22" t="s">
        <v>1</v>
      </c>
      <c r="E19" s="23" t="e">
        <f>+#REF!</f>
        <v>#REF!</v>
      </c>
      <c r="F19" s="26" t="e">
        <f t="shared" si="6"/>
        <v>#REF!</v>
      </c>
      <c r="H19" s="7">
        <v>92.226662499999989</v>
      </c>
      <c r="I19" s="7" t="e">
        <f t="shared" si="7"/>
        <v>#REF!</v>
      </c>
      <c r="J19" s="7" t="e">
        <f t="shared" si="4"/>
        <v>#REF!</v>
      </c>
    </row>
    <row r="20" spans="1:10" ht="18" customHeight="1">
      <c r="A20" s="24">
        <f t="shared" si="5"/>
        <v>2.0499999999999989</v>
      </c>
      <c r="B20" s="25" t="s">
        <v>38</v>
      </c>
      <c r="C20" s="21">
        <v>85</v>
      </c>
      <c r="D20" s="22" t="s">
        <v>2</v>
      </c>
      <c r="E20" s="23" t="e">
        <f>+#REF!</f>
        <v>#REF!</v>
      </c>
      <c r="F20" s="26" t="e">
        <f t="shared" si="6"/>
        <v>#REF!</v>
      </c>
      <c r="H20" s="7">
        <v>71.409778125000003</v>
      </c>
      <c r="I20" s="7" t="e">
        <f t="shared" si="7"/>
        <v>#REF!</v>
      </c>
      <c r="J20" s="7" t="e">
        <f t="shared" si="4"/>
        <v>#REF!</v>
      </c>
    </row>
    <row r="21" spans="1:10" ht="17.25">
      <c r="A21" s="24">
        <f t="shared" si="5"/>
        <v>2.0599999999999987</v>
      </c>
      <c r="B21" s="25" t="s">
        <v>99</v>
      </c>
      <c r="C21" s="21">
        <f>+C28/1.25/50</f>
        <v>572.13519999999994</v>
      </c>
      <c r="D21" s="22" t="s">
        <v>45</v>
      </c>
      <c r="E21" s="23">
        <v>115.58</v>
      </c>
      <c r="F21" s="26">
        <f>C21*E21</f>
        <v>66127.386415999994</v>
      </c>
      <c r="H21" s="7">
        <v>105.49180954385965</v>
      </c>
      <c r="I21" s="7">
        <f t="shared" si="7"/>
        <v>-10.088190456140353</v>
      </c>
      <c r="J21" s="7">
        <f t="shared" si="4"/>
        <v>-5771.8088642619514</v>
      </c>
    </row>
    <row r="22" spans="1:10" ht="17.25">
      <c r="A22" s="24">
        <f t="shared" si="5"/>
        <v>2.0699999999999985</v>
      </c>
      <c r="B22" s="25" t="s">
        <v>40</v>
      </c>
      <c r="C22" s="21">
        <f>+C46*0.4</f>
        <v>2334.5439999999999</v>
      </c>
      <c r="D22" s="22" t="s">
        <v>45</v>
      </c>
      <c r="E22" s="23" t="e">
        <f>+#REF!</f>
        <v>#REF!</v>
      </c>
      <c r="F22" s="26" t="e">
        <f t="shared" si="6"/>
        <v>#REF!</v>
      </c>
      <c r="H22" s="7">
        <v>107.53140266666666</v>
      </c>
      <c r="I22" s="7" t="e">
        <f t="shared" si="7"/>
        <v>#REF!</v>
      </c>
      <c r="J22" s="7" t="e">
        <f t="shared" si="4"/>
        <v>#REF!</v>
      </c>
    </row>
    <row r="23" spans="1:10" ht="34.5">
      <c r="A23" s="24">
        <f t="shared" si="5"/>
        <v>2.0799999999999983</v>
      </c>
      <c r="B23" s="25" t="s">
        <v>41</v>
      </c>
      <c r="C23" s="21">
        <f>+(C24+C25)*1.3</f>
        <v>908.61160000000007</v>
      </c>
      <c r="D23" s="22" t="s">
        <v>45</v>
      </c>
      <c r="E23" s="23">
        <v>203.99</v>
      </c>
      <c r="F23" s="26">
        <f t="shared" si="6"/>
        <v>185347.68028400003</v>
      </c>
      <c r="H23" s="7">
        <v>243.8</v>
      </c>
      <c r="I23" s="7">
        <f t="shared" si="7"/>
        <v>39.81</v>
      </c>
      <c r="J23" s="7">
        <f t="shared" si="4"/>
        <v>36171.827796000005</v>
      </c>
    </row>
    <row r="24" spans="1:10" ht="17.25">
      <c r="A24" s="24">
        <f t="shared" si="5"/>
        <v>2.0899999999999981</v>
      </c>
      <c r="B24" s="25" t="s">
        <v>86</v>
      </c>
      <c r="C24" s="21">
        <f>+C70*0.2</f>
        <v>323.93200000000007</v>
      </c>
      <c r="D24" s="22" t="s">
        <v>46</v>
      </c>
      <c r="E24" s="23">
        <v>627.02</v>
      </c>
      <c r="F24" s="26">
        <f t="shared" si="6"/>
        <v>203111.84264000005</v>
      </c>
      <c r="H24" s="7">
        <v>627.02</v>
      </c>
      <c r="I24" s="7">
        <f t="shared" si="7"/>
        <v>0</v>
      </c>
      <c r="J24" s="7">
        <f t="shared" si="4"/>
        <v>0</v>
      </c>
    </row>
    <row r="25" spans="1:10" ht="17.25">
      <c r="A25" s="24">
        <f t="shared" si="5"/>
        <v>2.0999999999999979</v>
      </c>
      <c r="B25" s="25" t="s">
        <v>42</v>
      </c>
      <c r="C25" s="21">
        <f>7.5*200*0.25</f>
        <v>375</v>
      </c>
      <c r="D25" s="22" t="s">
        <v>46</v>
      </c>
      <c r="E25" s="23" t="e">
        <f>+#REF!</f>
        <v>#REF!</v>
      </c>
      <c r="F25" s="26" t="e">
        <f t="shared" si="6"/>
        <v>#REF!</v>
      </c>
      <c r="H25" s="7">
        <v>71.516757894736841</v>
      </c>
      <c r="I25" s="7" t="e">
        <f t="shared" si="7"/>
        <v>#REF!</v>
      </c>
      <c r="J25" s="7" t="e">
        <f t="shared" si="4"/>
        <v>#REF!</v>
      </c>
    </row>
    <row r="26" spans="1:10" ht="17.25">
      <c r="A26" s="24">
        <f t="shared" si="5"/>
        <v>2.1099999999999977</v>
      </c>
      <c r="B26" s="25" t="s">
        <v>43</v>
      </c>
      <c r="C26" s="21">
        <f>+C40</f>
        <v>1167.2719999999999</v>
      </c>
      <c r="D26" s="22" t="s">
        <v>1</v>
      </c>
      <c r="E26" s="23">
        <v>13.2</v>
      </c>
      <c r="F26" s="26">
        <f t="shared" si="6"/>
        <v>15407.990399999999</v>
      </c>
      <c r="H26" s="7">
        <v>12.921928888888889</v>
      </c>
      <c r="I26" s="7">
        <f t="shared" si="7"/>
        <v>-0.27807111111111027</v>
      </c>
      <c r="J26" s="7">
        <f t="shared" si="4"/>
        <v>-324.58462200888789</v>
      </c>
    </row>
    <row r="27" spans="1:10" ht="34.5">
      <c r="A27" s="24">
        <f t="shared" si="5"/>
        <v>2.1199999999999974</v>
      </c>
      <c r="B27" s="25" t="s">
        <v>84</v>
      </c>
      <c r="C27" s="21">
        <f>SUM(C16:C19)*1.15*10</f>
        <v>40641.805</v>
      </c>
      <c r="D27" s="22" t="s">
        <v>85</v>
      </c>
      <c r="E27" s="23">
        <v>1.8</v>
      </c>
      <c r="F27" s="26">
        <f t="shared" si="6"/>
        <v>73155.248999999996</v>
      </c>
      <c r="H27" s="7">
        <v>1.829</v>
      </c>
      <c r="I27" s="7">
        <f t="shared" si="7"/>
        <v>2.8999999999999915E-2</v>
      </c>
      <c r="J27" s="7">
        <f t="shared" si="4"/>
        <v>1178.6123449999966</v>
      </c>
    </row>
    <row r="28" spans="1:10" ht="34.5">
      <c r="A28" s="24">
        <f t="shared" si="5"/>
        <v>2.1299999999999972</v>
      </c>
      <c r="B28" s="25" t="s">
        <v>94</v>
      </c>
      <c r="C28" s="21">
        <v>35758.449999999997</v>
      </c>
      <c r="D28" s="22" t="s">
        <v>85</v>
      </c>
      <c r="E28" s="23">
        <v>1.8</v>
      </c>
      <c r="F28" s="26">
        <f t="shared" si="6"/>
        <v>64365.21</v>
      </c>
      <c r="H28" s="7">
        <v>1.829</v>
      </c>
      <c r="I28" s="7">
        <f t="shared" si="7"/>
        <v>2.8999999999999915E-2</v>
      </c>
      <c r="J28" s="7">
        <f t="shared" si="4"/>
        <v>1036.9950499999968</v>
      </c>
    </row>
    <row r="29" spans="1:10" ht="33.75" customHeight="1">
      <c r="A29" s="24">
        <f t="shared" si="5"/>
        <v>2.139999999999997</v>
      </c>
      <c r="B29" s="25" t="s">
        <v>174</v>
      </c>
      <c r="C29" s="21">
        <f>+C23*1.3*10</f>
        <v>11811.950800000002</v>
      </c>
      <c r="D29" s="22" t="s">
        <v>80</v>
      </c>
      <c r="E29" s="23">
        <v>18.29</v>
      </c>
      <c r="F29" s="26">
        <f t="shared" si="6"/>
        <v>216040.58013200003</v>
      </c>
      <c r="H29" s="7">
        <v>16.244999999999997</v>
      </c>
      <c r="I29" s="7">
        <f t="shared" si="7"/>
        <v>-2.0450000000000017</v>
      </c>
      <c r="J29" s="7">
        <f t="shared" si="4"/>
        <v>-24155.439386000024</v>
      </c>
    </row>
    <row r="30" spans="1:10" ht="17.25">
      <c r="A30" s="24">
        <f t="shared" si="5"/>
        <v>2.1499999999999968</v>
      </c>
      <c r="B30" s="25" t="s">
        <v>176</v>
      </c>
      <c r="C30" s="21">
        <f>+C41*1.3*10</f>
        <v>15174.536</v>
      </c>
      <c r="D30" s="22" t="s">
        <v>80</v>
      </c>
      <c r="E30" s="23">
        <f>+E29</f>
        <v>18.29</v>
      </c>
      <c r="F30" s="26">
        <f t="shared" si="6"/>
        <v>277542.26344000001</v>
      </c>
      <c r="H30" s="7">
        <v>16.244999999999997</v>
      </c>
      <c r="I30" s="7">
        <f t="shared" si="7"/>
        <v>-2.0450000000000017</v>
      </c>
      <c r="J30" s="7">
        <f t="shared" si="4"/>
        <v>-31031.926120000026</v>
      </c>
    </row>
    <row r="31" spans="1:10" ht="17.25">
      <c r="A31" s="24">
        <f t="shared" si="5"/>
        <v>2.1599999999999966</v>
      </c>
      <c r="B31" s="25" t="s">
        <v>175</v>
      </c>
      <c r="C31" s="21">
        <f>+C40*1.3*10</f>
        <v>15174.536</v>
      </c>
      <c r="D31" s="22" t="s">
        <v>80</v>
      </c>
      <c r="E31" s="23">
        <f>+E30</f>
        <v>18.29</v>
      </c>
      <c r="F31" s="26">
        <f t="shared" si="6"/>
        <v>277542.26344000001</v>
      </c>
      <c r="H31" s="7">
        <v>16.244999999999997</v>
      </c>
      <c r="I31" s="7">
        <f t="shared" si="7"/>
        <v>-2.0450000000000017</v>
      </c>
      <c r="J31" s="7">
        <f t="shared" si="4"/>
        <v>-31031.926120000026</v>
      </c>
    </row>
    <row r="32" spans="1:10" ht="17.25">
      <c r="A32" s="24">
        <f t="shared" si="5"/>
        <v>2.1699999999999964</v>
      </c>
      <c r="B32" s="25" t="s">
        <v>44</v>
      </c>
      <c r="C32" s="21">
        <f>+C42*1.3*10</f>
        <v>0</v>
      </c>
      <c r="D32" s="22" t="s">
        <v>80</v>
      </c>
      <c r="E32" s="23">
        <f>+E31</f>
        <v>18.29</v>
      </c>
      <c r="F32" s="26">
        <f t="shared" si="6"/>
        <v>0</v>
      </c>
      <c r="H32" s="7">
        <v>16.244999999999997</v>
      </c>
      <c r="I32" s="7">
        <f t="shared" si="7"/>
        <v>-2.0450000000000017</v>
      </c>
      <c r="J32" s="7">
        <f t="shared" si="4"/>
        <v>0</v>
      </c>
    </row>
    <row r="33" spans="1:10" ht="17.25">
      <c r="A33" s="9"/>
      <c r="B33" s="13"/>
      <c r="C33" s="4"/>
      <c r="D33" s="5"/>
      <c r="E33" s="17"/>
      <c r="F33" s="38" t="s">
        <v>33</v>
      </c>
      <c r="G33" s="39" t="e">
        <f>+SUM(F16:F32)</f>
        <v>#REF!</v>
      </c>
      <c r="I33" s="7">
        <f t="shared" si="7"/>
        <v>0</v>
      </c>
      <c r="J33" s="7">
        <f t="shared" si="4"/>
        <v>0</v>
      </c>
    </row>
    <row r="34" spans="1:10">
      <c r="A34" s="7"/>
      <c r="B34" s="32"/>
      <c r="C34" s="33"/>
      <c r="D34" s="32"/>
      <c r="E34" s="34"/>
      <c r="F34" s="35"/>
      <c r="I34" s="7">
        <f t="shared" si="7"/>
        <v>0</v>
      </c>
      <c r="J34" s="7">
        <f t="shared" si="4"/>
        <v>0</v>
      </c>
    </row>
    <row r="35" spans="1:10" s="78" customFormat="1" ht="17.25" customHeight="1">
      <c r="A35" s="79">
        <v>3</v>
      </c>
      <c r="B35" s="114" t="s">
        <v>95</v>
      </c>
      <c r="C35" s="115"/>
      <c r="D35" s="115"/>
      <c r="E35" s="115"/>
      <c r="F35" s="116"/>
      <c r="G35" s="80"/>
      <c r="I35" s="7">
        <f t="shared" si="7"/>
        <v>0</v>
      </c>
      <c r="J35" s="7">
        <f t="shared" si="4"/>
        <v>0</v>
      </c>
    </row>
    <row r="36" spans="1:10" ht="17.25">
      <c r="A36" s="24">
        <f>0.01+A35</f>
        <v>3.01</v>
      </c>
      <c r="B36" s="25" t="s">
        <v>96</v>
      </c>
      <c r="C36" s="21">
        <v>71.72</v>
      </c>
      <c r="D36" s="22" t="s">
        <v>1</v>
      </c>
      <c r="E36" s="23" t="e">
        <f>+(#REF!+#REF!)/2</f>
        <v>#REF!</v>
      </c>
      <c r="F36" s="26" t="e">
        <f>+C36*E36</f>
        <v>#REF!</v>
      </c>
      <c r="H36" s="7">
        <v>1044.8380847697417</v>
      </c>
      <c r="I36" s="7" t="e">
        <f t="shared" si="7"/>
        <v>#REF!</v>
      </c>
      <c r="J36" s="7" t="e">
        <f t="shared" si="4"/>
        <v>#REF!</v>
      </c>
    </row>
    <row r="37" spans="1:10" ht="17.25">
      <c r="A37" s="104"/>
      <c r="B37" s="105"/>
      <c r="C37" s="106"/>
      <c r="D37" s="107"/>
      <c r="E37" s="108"/>
      <c r="F37" s="38" t="s">
        <v>33</v>
      </c>
      <c r="G37" s="39" t="e">
        <f>+SUM(F34:F36)</f>
        <v>#REF!</v>
      </c>
      <c r="I37" s="7">
        <f t="shared" si="7"/>
        <v>0</v>
      </c>
      <c r="J37" s="7">
        <f t="shared" si="4"/>
        <v>0</v>
      </c>
    </row>
    <row r="38" spans="1:10" ht="17.25">
      <c r="A38" s="99"/>
      <c r="B38" s="100"/>
      <c r="C38" s="101"/>
      <c r="D38" s="102"/>
      <c r="E38" s="103"/>
      <c r="F38" s="98"/>
      <c r="I38" s="7">
        <f t="shared" si="7"/>
        <v>0</v>
      </c>
      <c r="J38" s="7">
        <f t="shared" si="4"/>
        <v>0</v>
      </c>
    </row>
    <row r="39" spans="1:10" s="78" customFormat="1" ht="17.25" customHeight="1">
      <c r="A39" s="79">
        <v>4</v>
      </c>
      <c r="B39" s="114" t="s">
        <v>48</v>
      </c>
      <c r="C39" s="115"/>
      <c r="D39" s="115"/>
      <c r="E39" s="115"/>
      <c r="F39" s="116"/>
      <c r="G39" s="80"/>
      <c r="I39" s="7">
        <f t="shared" si="7"/>
        <v>0</v>
      </c>
      <c r="J39" s="7">
        <f t="shared" si="4"/>
        <v>0</v>
      </c>
    </row>
    <row r="40" spans="1:10" ht="17.25" customHeight="1">
      <c r="A40" s="24">
        <f>0.01+A39</f>
        <v>4.01</v>
      </c>
      <c r="B40" s="25" t="s">
        <v>49</v>
      </c>
      <c r="C40" s="21">
        <f>+C46*0.2</f>
        <v>1167.2719999999999</v>
      </c>
      <c r="D40" s="22" t="s">
        <v>46</v>
      </c>
      <c r="E40" s="23">
        <v>605.38</v>
      </c>
      <c r="F40" s="26">
        <f>+C40*E40</f>
        <v>706643.12335999997</v>
      </c>
      <c r="H40" s="7">
        <v>694.38165286973685</v>
      </c>
      <c r="I40" s="7">
        <f t="shared" si="7"/>
        <v>89.001652869736859</v>
      </c>
      <c r="J40" s="7">
        <f t="shared" si="4"/>
        <v>103889.13734856348</v>
      </c>
    </row>
    <row r="41" spans="1:10" ht="17.25">
      <c r="A41" s="24">
        <f t="shared" ref="A41:A42" si="8">0.01+A40</f>
        <v>4.0199999999999996</v>
      </c>
      <c r="B41" s="25" t="s">
        <v>50</v>
      </c>
      <c r="C41" s="21">
        <f>+C46*0.2</f>
        <v>1167.2719999999999</v>
      </c>
      <c r="D41" s="22" t="s">
        <v>46</v>
      </c>
      <c r="E41" s="23">
        <v>1242.67</v>
      </c>
      <c r="F41" s="26">
        <f t="shared" ref="F41:F42" si="9">+C41*E41</f>
        <v>1450533.8962399999</v>
      </c>
      <c r="H41" s="7">
        <v>821.94845789473686</v>
      </c>
      <c r="I41" s="7">
        <f t="shared" si="7"/>
        <v>-420.72154210526321</v>
      </c>
      <c r="J41" s="7">
        <f t="shared" si="4"/>
        <v>-491096.47589629475</v>
      </c>
    </row>
    <row r="42" spans="1:10" ht="17.25">
      <c r="A42" s="24">
        <f t="shared" si="8"/>
        <v>4.0299999999999994</v>
      </c>
      <c r="B42" s="25" t="s">
        <v>51</v>
      </c>
      <c r="C42" s="21"/>
      <c r="D42" s="22" t="s">
        <v>46</v>
      </c>
      <c r="E42" s="23" t="e">
        <f>+#REF!</f>
        <v>#REF!</v>
      </c>
      <c r="F42" s="26" t="e">
        <f t="shared" si="9"/>
        <v>#REF!</v>
      </c>
      <c r="H42" s="7">
        <v>694.38165286973685</v>
      </c>
      <c r="I42" s="7" t="e">
        <f t="shared" si="7"/>
        <v>#REF!</v>
      </c>
      <c r="J42" s="7" t="e">
        <f t="shared" si="4"/>
        <v>#REF!</v>
      </c>
    </row>
    <row r="43" spans="1:10" ht="17.25">
      <c r="A43" s="9"/>
      <c r="B43" s="13"/>
      <c r="C43" s="9"/>
      <c r="D43" s="5"/>
      <c r="E43" s="19"/>
      <c r="F43" s="38" t="s">
        <v>33</v>
      </c>
      <c r="G43" s="39" t="e">
        <f>+SUM(F40:F42)</f>
        <v>#REF!</v>
      </c>
      <c r="I43" s="7">
        <f t="shared" si="7"/>
        <v>0</v>
      </c>
      <c r="J43" s="7">
        <f t="shared" si="4"/>
        <v>0</v>
      </c>
    </row>
    <row r="44" spans="1:10" ht="17.25">
      <c r="A44" s="7"/>
      <c r="B44" s="10"/>
      <c r="C44" s="9"/>
      <c r="D44" s="10"/>
      <c r="E44" s="19"/>
      <c r="F44" s="40"/>
      <c r="I44" s="7">
        <f t="shared" si="7"/>
        <v>0</v>
      </c>
      <c r="J44" s="7">
        <f t="shared" si="4"/>
        <v>0</v>
      </c>
    </row>
    <row r="45" spans="1:10" s="78" customFormat="1" ht="17.25" customHeight="1">
      <c r="A45" s="79">
        <v>5</v>
      </c>
      <c r="B45" s="114" t="s">
        <v>52</v>
      </c>
      <c r="C45" s="115"/>
      <c r="D45" s="115"/>
      <c r="E45" s="115"/>
      <c r="F45" s="116"/>
      <c r="G45" s="80"/>
      <c r="I45" s="7">
        <f t="shared" si="7"/>
        <v>0</v>
      </c>
      <c r="J45" s="7">
        <f t="shared" si="4"/>
        <v>0</v>
      </c>
    </row>
    <row r="46" spans="1:10" ht="34.5">
      <c r="A46" s="24">
        <f>A45+0.01</f>
        <v>5.01</v>
      </c>
      <c r="B46" s="25" t="s">
        <v>53</v>
      </c>
      <c r="C46" s="21">
        <f>1070.61+4765.75</f>
        <v>5836.36</v>
      </c>
      <c r="D46" s="22" t="s">
        <v>1</v>
      </c>
      <c r="E46" s="23" t="e">
        <f>+#REF!</f>
        <v>#REF!</v>
      </c>
      <c r="F46" s="26" t="e">
        <f>C46*E46</f>
        <v>#REF!</v>
      </c>
      <c r="H46" s="7">
        <v>662.31968749999987</v>
      </c>
      <c r="I46" s="7" t="e">
        <f t="shared" si="7"/>
        <v>#REF!</v>
      </c>
      <c r="J46" s="7" t="e">
        <f t="shared" si="4"/>
        <v>#REF!</v>
      </c>
    </row>
    <row r="47" spans="1:10" ht="17.25">
      <c r="A47" s="24">
        <f t="shared" ref="A47:A48" si="10">A46+0.01</f>
        <v>5.0199999999999996</v>
      </c>
      <c r="B47" s="25" t="s">
        <v>54</v>
      </c>
      <c r="C47" s="21">
        <f>+C46</f>
        <v>5836.36</v>
      </c>
      <c r="D47" s="22" t="s">
        <v>1</v>
      </c>
      <c r="E47" s="23" t="e">
        <f>+#REF!</f>
        <v>#REF!</v>
      </c>
      <c r="F47" s="26" t="e">
        <f t="shared" ref="F47:F48" si="11">C47*E47</f>
        <v>#REF!</v>
      </c>
      <c r="H47" s="7">
        <v>111.23438512</v>
      </c>
      <c r="I47" s="7" t="e">
        <f t="shared" si="7"/>
        <v>#REF!</v>
      </c>
      <c r="J47" s="7" t="e">
        <f t="shared" si="4"/>
        <v>#REF!</v>
      </c>
    </row>
    <row r="48" spans="1:10" ht="17.25">
      <c r="A48" s="24">
        <f t="shared" si="10"/>
        <v>5.0299999999999994</v>
      </c>
      <c r="B48" s="25" t="s">
        <v>55</v>
      </c>
      <c r="C48" s="21">
        <f>+C47</f>
        <v>5836.36</v>
      </c>
      <c r="D48" s="22" t="s">
        <v>1</v>
      </c>
      <c r="E48" s="23" t="e">
        <f>+#REF!</f>
        <v>#REF!</v>
      </c>
      <c r="F48" s="26" t="e">
        <f t="shared" si="11"/>
        <v>#REF!</v>
      </c>
      <c r="H48" s="7">
        <v>28.413776666666667</v>
      </c>
      <c r="I48" s="7" t="e">
        <f t="shared" si="7"/>
        <v>#REF!</v>
      </c>
      <c r="J48" s="7" t="e">
        <f t="shared" si="4"/>
        <v>#REF!</v>
      </c>
    </row>
    <row r="49" spans="1:10" ht="21.75" customHeight="1">
      <c r="A49" s="9"/>
      <c r="B49" s="13"/>
      <c r="C49" s="4"/>
      <c r="D49" s="5"/>
      <c r="E49" s="17"/>
      <c r="F49" s="38" t="s">
        <v>33</v>
      </c>
      <c r="G49" s="39" t="e">
        <f>SUM(F46:F48)</f>
        <v>#REF!</v>
      </c>
      <c r="I49" s="7">
        <f t="shared" si="7"/>
        <v>0</v>
      </c>
      <c r="J49" s="7">
        <f t="shared" si="4"/>
        <v>0</v>
      </c>
    </row>
    <row r="50" spans="1:10" ht="17.25">
      <c r="A50" s="7"/>
      <c r="B50" s="13"/>
      <c r="C50" s="4"/>
      <c r="D50" s="5"/>
      <c r="E50" s="17"/>
      <c r="F50" s="41"/>
      <c r="I50" s="7">
        <f t="shared" si="7"/>
        <v>0</v>
      </c>
      <c r="J50" s="7">
        <f t="shared" si="4"/>
        <v>0</v>
      </c>
    </row>
    <row r="51" spans="1:10" s="78" customFormat="1" ht="17.25" customHeight="1">
      <c r="A51" s="79">
        <f>1+A45</f>
        <v>6</v>
      </c>
      <c r="B51" s="114" t="s">
        <v>87</v>
      </c>
      <c r="C51" s="115"/>
      <c r="D51" s="115"/>
      <c r="E51" s="115"/>
      <c r="F51" s="116"/>
      <c r="G51" s="80"/>
      <c r="I51" s="7">
        <f t="shared" si="7"/>
        <v>0</v>
      </c>
      <c r="J51" s="7">
        <f t="shared" si="4"/>
        <v>0</v>
      </c>
    </row>
    <row r="52" spans="1:10" ht="17.25">
      <c r="A52" s="8">
        <f>0.01+A51</f>
        <v>6.01</v>
      </c>
      <c r="B52" s="6" t="s">
        <v>56</v>
      </c>
      <c r="C52" s="1">
        <v>0.5</v>
      </c>
      <c r="D52" s="2" t="s">
        <v>0</v>
      </c>
      <c r="E52" s="15" t="e">
        <f>+#REF!</f>
        <v>#REF!</v>
      </c>
      <c r="F52" s="14" t="e">
        <f>+C52*E52</f>
        <v>#REF!</v>
      </c>
      <c r="H52" s="7">
        <v>6891.3099999999995</v>
      </c>
      <c r="I52" s="7" t="e">
        <f t="shared" si="7"/>
        <v>#REF!</v>
      </c>
      <c r="J52" s="7" t="e">
        <f t="shared" si="4"/>
        <v>#REF!</v>
      </c>
    </row>
    <row r="53" spans="1:10" ht="17.25">
      <c r="A53" s="9"/>
      <c r="B53" s="13"/>
      <c r="C53" s="4"/>
      <c r="D53" s="5"/>
      <c r="E53" s="17"/>
      <c r="F53" s="38" t="s">
        <v>33</v>
      </c>
      <c r="G53" s="39" t="e">
        <f>SUM(F52:F52)</f>
        <v>#REF!</v>
      </c>
      <c r="I53" s="7">
        <f t="shared" si="7"/>
        <v>0</v>
      </c>
      <c r="J53" s="7">
        <f t="shared" si="4"/>
        <v>0</v>
      </c>
    </row>
    <row r="54" spans="1:10" ht="17.25">
      <c r="A54" s="7"/>
      <c r="B54" s="13"/>
      <c r="C54" s="4"/>
      <c r="D54" s="5"/>
      <c r="E54" s="17"/>
      <c r="F54" s="41"/>
      <c r="I54" s="7">
        <f t="shared" si="7"/>
        <v>0</v>
      </c>
      <c r="J54" s="7">
        <f t="shared" si="4"/>
        <v>0</v>
      </c>
    </row>
    <row r="55" spans="1:10" s="78" customFormat="1" ht="17.25" customHeight="1">
      <c r="A55" s="79">
        <f>1+A51</f>
        <v>7</v>
      </c>
      <c r="B55" s="114" t="s">
        <v>58</v>
      </c>
      <c r="C55" s="115"/>
      <c r="D55" s="115"/>
      <c r="E55" s="115"/>
      <c r="F55" s="116"/>
      <c r="G55" s="80"/>
      <c r="I55" s="7">
        <f t="shared" si="7"/>
        <v>0</v>
      </c>
      <c r="J55" s="7">
        <f t="shared" si="4"/>
        <v>0</v>
      </c>
    </row>
    <row r="56" spans="1:10" ht="17.25">
      <c r="A56" s="24">
        <f>A55+0.01</f>
        <v>7.01</v>
      </c>
      <c r="B56" s="25" t="s">
        <v>105</v>
      </c>
      <c r="C56" s="21">
        <v>47</v>
      </c>
      <c r="D56" s="22" t="s">
        <v>2</v>
      </c>
      <c r="E56" s="23" t="e">
        <f>+#REF!</f>
        <v>#REF!</v>
      </c>
      <c r="F56" s="26" t="e">
        <f>C56*E56</f>
        <v>#REF!</v>
      </c>
      <c r="H56" s="7">
        <v>8072.6900000000005</v>
      </c>
      <c r="I56" s="7" t="e">
        <f t="shared" si="7"/>
        <v>#REF!</v>
      </c>
      <c r="J56" s="7" t="e">
        <f t="shared" si="4"/>
        <v>#REF!</v>
      </c>
    </row>
    <row r="57" spans="1:10" ht="17.25">
      <c r="A57" s="24">
        <f t="shared" ref="A57:A58" si="12">A56+0.01</f>
        <v>7.02</v>
      </c>
      <c r="B57" s="25" t="s">
        <v>59</v>
      </c>
      <c r="C57" s="21">
        <f>47*1.5*0.1</f>
        <v>7.0500000000000007</v>
      </c>
      <c r="D57" s="22" t="s">
        <v>46</v>
      </c>
      <c r="E57" s="23" t="e">
        <f>+#REF!</f>
        <v>#REF!</v>
      </c>
      <c r="F57" s="26" t="e">
        <f t="shared" ref="F57:F58" si="13">C57*E57</f>
        <v>#REF!</v>
      </c>
      <c r="H57" s="7">
        <v>1417.52125</v>
      </c>
      <c r="I57" s="7" t="e">
        <f t="shared" si="7"/>
        <v>#REF!</v>
      </c>
      <c r="J57" s="7" t="e">
        <f t="shared" si="4"/>
        <v>#REF!</v>
      </c>
    </row>
    <row r="58" spans="1:10" ht="36" customHeight="1">
      <c r="A58" s="24">
        <f t="shared" si="12"/>
        <v>7.0299999999999994</v>
      </c>
      <c r="B58" s="25" t="s">
        <v>60</v>
      </c>
      <c r="C58" s="21">
        <f>47*1.5*0.6</f>
        <v>42.3</v>
      </c>
      <c r="D58" s="22" t="s">
        <v>46</v>
      </c>
      <c r="E58" s="23" t="e">
        <f>+#REF!</f>
        <v>#REF!</v>
      </c>
      <c r="F58" s="26" t="e">
        <f t="shared" si="13"/>
        <v>#REF!</v>
      </c>
      <c r="H58" s="7">
        <v>517.36047458823532</v>
      </c>
      <c r="I58" s="7" t="e">
        <f t="shared" si="7"/>
        <v>#REF!</v>
      </c>
      <c r="J58" s="7" t="e">
        <f t="shared" si="4"/>
        <v>#REF!</v>
      </c>
    </row>
    <row r="59" spans="1:10" ht="17.25">
      <c r="A59" s="9"/>
      <c r="B59" s="13"/>
      <c r="C59" s="4"/>
      <c r="D59" s="5"/>
      <c r="E59" s="17"/>
      <c r="F59" s="38" t="s">
        <v>33</v>
      </c>
      <c r="G59" s="39" t="e">
        <f>SUM(F56:F58)</f>
        <v>#REF!</v>
      </c>
      <c r="I59" s="7">
        <f t="shared" si="7"/>
        <v>0</v>
      </c>
      <c r="J59" s="7">
        <f t="shared" si="4"/>
        <v>0</v>
      </c>
    </row>
    <row r="60" spans="1:10" ht="17.25">
      <c r="A60" s="7"/>
      <c r="B60" s="13"/>
      <c r="C60" s="4"/>
      <c r="D60" s="5"/>
      <c r="E60" s="17"/>
      <c r="F60" s="41"/>
      <c r="I60" s="7">
        <f t="shared" si="7"/>
        <v>0</v>
      </c>
      <c r="J60" s="7">
        <f t="shared" si="4"/>
        <v>0</v>
      </c>
    </row>
    <row r="61" spans="1:10" s="94" customFormat="1" ht="18">
      <c r="A61" s="79">
        <f>+A55+1</f>
        <v>8</v>
      </c>
      <c r="B61" s="114" t="s">
        <v>88</v>
      </c>
      <c r="C61" s="115"/>
      <c r="D61" s="115"/>
      <c r="E61" s="115"/>
      <c r="F61" s="117"/>
      <c r="G61" s="80"/>
      <c r="I61" s="7">
        <f t="shared" si="7"/>
        <v>0</v>
      </c>
      <c r="J61" s="7">
        <f t="shared" si="4"/>
        <v>0</v>
      </c>
    </row>
    <row r="62" spans="1:10" s="94" customFormat="1" ht="17.25">
      <c r="A62" s="24">
        <f>+A61+0.01</f>
        <v>8.01</v>
      </c>
      <c r="B62" s="25" t="s">
        <v>89</v>
      </c>
      <c r="C62" s="21">
        <v>1070</v>
      </c>
      <c r="D62" s="22" t="s">
        <v>2</v>
      </c>
      <c r="E62" s="23">
        <f>(110*1.04)*1.18</f>
        <v>134.99199999999999</v>
      </c>
      <c r="F62" s="26">
        <f>ROUND(E62*C62,2)</f>
        <v>144441.44</v>
      </c>
      <c r="G62" s="36"/>
      <c r="H62" s="94">
        <v>134.99199999999999</v>
      </c>
      <c r="I62" s="7">
        <f t="shared" si="7"/>
        <v>0</v>
      </c>
      <c r="J62" s="7">
        <f t="shared" si="4"/>
        <v>0</v>
      </c>
    </row>
    <row r="63" spans="1:10" s="94" customFormat="1" ht="17.25">
      <c r="A63" s="24">
        <f t="shared" ref="A63:A65" si="14">+A62+0.01</f>
        <v>8.02</v>
      </c>
      <c r="B63" s="25" t="s">
        <v>90</v>
      </c>
      <c r="C63" s="21">
        <f>+C62/6</f>
        <v>178.33333333333334</v>
      </c>
      <c r="D63" s="22" t="s">
        <v>91</v>
      </c>
      <c r="E63" s="23">
        <f>(1100*1.04)*1.18</f>
        <v>1349.9199999999998</v>
      </c>
      <c r="F63" s="26">
        <f>ROUND(E63*C63,2)</f>
        <v>240735.73</v>
      </c>
      <c r="G63" s="36"/>
      <c r="H63" s="94">
        <v>1349.9199999999998</v>
      </c>
      <c r="I63" s="7">
        <f t="shared" si="7"/>
        <v>0</v>
      </c>
      <c r="J63" s="7">
        <f t="shared" si="4"/>
        <v>0</v>
      </c>
    </row>
    <row r="64" spans="1:10" s="94" customFormat="1" ht="34.5">
      <c r="A64" s="24">
        <f t="shared" si="14"/>
        <v>8.0299999999999994</v>
      </c>
      <c r="B64" s="25" t="s">
        <v>92</v>
      </c>
      <c r="C64" s="21">
        <v>6</v>
      </c>
      <c r="D64" s="22" t="s">
        <v>68</v>
      </c>
      <c r="E64" s="23">
        <f>((7400+5500)*1.04)*1.18</f>
        <v>15830.88</v>
      </c>
      <c r="F64" s="26">
        <f>ROUND(E64*C64,2)</f>
        <v>94985.279999999999</v>
      </c>
      <c r="G64" s="36"/>
      <c r="H64" s="94">
        <v>15830.88</v>
      </c>
      <c r="I64" s="7">
        <f t="shared" si="7"/>
        <v>0</v>
      </c>
      <c r="J64" s="7">
        <f t="shared" si="4"/>
        <v>0</v>
      </c>
    </row>
    <row r="65" spans="1:10" s="94" customFormat="1" ht="17.25">
      <c r="A65" s="24">
        <f t="shared" si="14"/>
        <v>8.0399999999999991</v>
      </c>
      <c r="B65" s="6" t="s">
        <v>93</v>
      </c>
      <c r="C65" s="1">
        <v>4</v>
      </c>
      <c r="D65" s="2" t="s">
        <v>68</v>
      </c>
      <c r="E65" s="23">
        <f>((7000+9300)*1.04)*1.18</f>
        <v>20003.36</v>
      </c>
      <c r="F65" s="26">
        <f>ROUND(E65*C65,2)</f>
        <v>80013.440000000002</v>
      </c>
      <c r="G65" s="96"/>
      <c r="H65" s="94">
        <v>20003.36</v>
      </c>
      <c r="I65" s="7">
        <f t="shared" si="7"/>
        <v>0</v>
      </c>
      <c r="J65" s="7">
        <f t="shared" si="4"/>
        <v>0</v>
      </c>
    </row>
    <row r="66" spans="1:10" s="94" customFormat="1" ht="17.25">
      <c r="A66" s="95"/>
      <c r="B66" s="13"/>
      <c r="C66" s="4"/>
      <c r="D66" s="5"/>
      <c r="E66" s="17"/>
      <c r="F66" s="97" t="s">
        <v>33</v>
      </c>
      <c r="G66" s="39">
        <f>SUM(F62:F65)</f>
        <v>560175.89000000013</v>
      </c>
      <c r="I66" s="7">
        <f t="shared" si="7"/>
        <v>0</v>
      </c>
      <c r="J66" s="7">
        <f t="shared" si="4"/>
        <v>0</v>
      </c>
    </row>
    <row r="67" spans="1:10" ht="17.25">
      <c r="A67" s="7"/>
      <c r="B67" s="13"/>
      <c r="C67" s="4"/>
      <c r="D67" s="5"/>
      <c r="E67" s="17"/>
      <c r="F67" s="41"/>
      <c r="I67" s="7">
        <f t="shared" si="7"/>
        <v>0</v>
      </c>
      <c r="J67" s="7">
        <f t="shared" si="4"/>
        <v>0</v>
      </c>
    </row>
    <row r="68" spans="1:10" s="78" customFormat="1" ht="17.25" customHeight="1">
      <c r="A68" s="79">
        <f>+A61+1</f>
        <v>9</v>
      </c>
      <c r="B68" s="114" t="s">
        <v>61</v>
      </c>
      <c r="C68" s="115"/>
      <c r="D68" s="115"/>
      <c r="E68" s="115"/>
      <c r="F68" s="116"/>
      <c r="G68" s="80"/>
      <c r="I68" s="7">
        <f t="shared" si="7"/>
        <v>0</v>
      </c>
      <c r="J68" s="7">
        <f t="shared" si="4"/>
        <v>0</v>
      </c>
    </row>
    <row r="69" spans="1:10" ht="17.25">
      <c r="A69" s="24">
        <f>A68+0.01</f>
        <v>9.01</v>
      </c>
      <c r="B69" s="25" t="s">
        <v>62</v>
      </c>
      <c r="C69" s="21">
        <f>337.8+524.5+86+68+56</f>
        <v>1072.3</v>
      </c>
      <c r="D69" s="22" t="s">
        <v>2</v>
      </c>
      <c r="E69" s="23">
        <v>752.14</v>
      </c>
      <c r="F69" s="26">
        <f>C69*E69</f>
        <v>806519.72199999995</v>
      </c>
      <c r="H69" s="7">
        <v>757.20738413428569</v>
      </c>
      <c r="I69" s="7">
        <f t="shared" si="7"/>
        <v>5.0673841342857031</v>
      </c>
      <c r="J69" s="7">
        <f t="shared" si="4"/>
        <v>5433.7560071945591</v>
      </c>
    </row>
    <row r="70" spans="1:10" ht="34.5">
      <c r="A70" s="24">
        <f>A69+0.01</f>
        <v>9.02</v>
      </c>
      <c r="B70" s="25" t="s">
        <v>63</v>
      </c>
      <c r="C70" s="21">
        <f>426.6+420+114.4+88.4+78.4+491.86</f>
        <v>1619.6600000000003</v>
      </c>
      <c r="D70" s="22" t="s">
        <v>1</v>
      </c>
      <c r="E70" s="23">
        <v>618.16</v>
      </c>
      <c r="F70" s="26">
        <f t="shared" ref="F70:F74" si="15">C70*E70</f>
        <v>1001209.0256000002</v>
      </c>
      <c r="H70" s="7">
        <v>618.16</v>
      </c>
      <c r="I70" s="7">
        <f t="shared" si="7"/>
        <v>0</v>
      </c>
      <c r="J70" s="7">
        <f t="shared" si="4"/>
        <v>0</v>
      </c>
    </row>
    <row r="71" spans="1:10" ht="17.25">
      <c r="A71" s="24">
        <f t="shared" ref="A71:A74" si="16">A70+0.01</f>
        <v>9.0299999999999994</v>
      </c>
      <c r="B71" s="25" t="s">
        <v>97</v>
      </c>
      <c r="C71" s="21">
        <v>34</v>
      </c>
      <c r="D71" s="22" t="s">
        <v>2</v>
      </c>
      <c r="E71" s="23" t="e">
        <f>+#REF!</f>
        <v>#REF!</v>
      </c>
      <c r="F71" s="26" t="e">
        <f t="shared" si="15"/>
        <v>#REF!</v>
      </c>
      <c r="H71" s="7">
        <v>12330.37</v>
      </c>
      <c r="I71" s="7" t="e">
        <f t="shared" si="7"/>
        <v>#REF!</v>
      </c>
      <c r="J71" s="7" t="e">
        <f t="shared" si="4"/>
        <v>#REF!</v>
      </c>
    </row>
    <row r="72" spans="1:10" ht="17.25">
      <c r="A72" s="24">
        <f t="shared" si="16"/>
        <v>9.0399999999999991</v>
      </c>
      <c r="B72" s="25" t="s">
        <v>100</v>
      </c>
      <c r="C72" s="21">
        <v>17</v>
      </c>
      <c r="D72" s="22" t="s">
        <v>2</v>
      </c>
      <c r="E72" s="23" t="e">
        <f>+#REF!</f>
        <v>#REF!</v>
      </c>
      <c r="F72" s="26" t="e">
        <f t="shared" si="15"/>
        <v>#REF!</v>
      </c>
      <c r="H72" s="7">
        <v>2849.0993577981649</v>
      </c>
      <c r="I72" s="7" t="e">
        <f t="shared" si="7"/>
        <v>#REF!</v>
      </c>
      <c r="J72" s="7" t="e">
        <f t="shared" si="4"/>
        <v>#REF!</v>
      </c>
    </row>
    <row r="73" spans="1:10" ht="17.25">
      <c r="A73" s="24">
        <f t="shared" si="16"/>
        <v>9.0499999999999989</v>
      </c>
      <c r="B73" s="25" t="s">
        <v>98</v>
      </c>
      <c r="C73" s="21">
        <v>1</v>
      </c>
      <c r="D73" s="22" t="s">
        <v>3</v>
      </c>
      <c r="E73" s="23" t="e">
        <f>+#REF!</f>
        <v>#REF!</v>
      </c>
      <c r="F73" s="26" t="e">
        <f t="shared" si="15"/>
        <v>#REF!</v>
      </c>
      <c r="H73" s="7">
        <v>42402.153721197719</v>
      </c>
      <c r="I73" s="7" t="e">
        <f t="shared" si="7"/>
        <v>#REF!</v>
      </c>
      <c r="J73" s="7" t="e">
        <f t="shared" si="4"/>
        <v>#REF!</v>
      </c>
    </row>
    <row r="74" spans="1:10" ht="17.25">
      <c r="A74" s="24">
        <f t="shared" si="16"/>
        <v>9.0599999999999987</v>
      </c>
      <c r="B74" s="25" t="s">
        <v>64</v>
      </c>
      <c r="C74" s="21">
        <v>1</v>
      </c>
      <c r="D74" s="22" t="s">
        <v>39</v>
      </c>
      <c r="E74" s="23">
        <v>49000</v>
      </c>
      <c r="F74" s="26">
        <f t="shared" si="15"/>
        <v>49000</v>
      </c>
      <c r="H74" s="7">
        <v>50000</v>
      </c>
      <c r="I74" s="7">
        <f t="shared" si="7"/>
        <v>1000</v>
      </c>
      <c r="J74" s="7">
        <f>+I74*C74</f>
        <v>1000</v>
      </c>
    </row>
    <row r="75" spans="1:10" ht="17.25">
      <c r="A75" s="9"/>
      <c r="B75" s="13"/>
      <c r="C75" s="4"/>
      <c r="D75" s="5"/>
      <c r="E75" s="17"/>
      <c r="F75" s="38" t="s">
        <v>33</v>
      </c>
      <c r="G75" s="39" t="e">
        <f>SUM(F69:F74)</f>
        <v>#REF!</v>
      </c>
      <c r="I75" s="7">
        <f t="shared" si="7"/>
        <v>0</v>
      </c>
    </row>
    <row r="76" spans="1:10" ht="17.25">
      <c r="A76" s="7"/>
      <c r="B76" s="13"/>
      <c r="C76" s="4"/>
      <c r="D76" s="5"/>
      <c r="E76" s="17"/>
      <c r="F76" s="41"/>
      <c r="I76" s="7">
        <f t="shared" si="7"/>
        <v>0</v>
      </c>
    </row>
    <row r="77" spans="1:10">
      <c r="A77" s="7"/>
      <c r="C77" s="7"/>
      <c r="I77" s="7">
        <f t="shared" si="7"/>
        <v>0</v>
      </c>
    </row>
    <row r="78" spans="1:10" s="78" customFormat="1" ht="18">
      <c r="A78" s="130" t="s">
        <v>27</v>
      </c>
      <c r="B78" s="131"/>
      <c r="C78" s="131"/>
      <c r="D78" s="131"/>
      <c r="E78" s="131"/>
      <c r="F78" s="132"/>
      <c r="G78" s="81" t="e">
        <f>SUM(F9:F75)</f>
        <v>#REF!</v>
      </c>
      <c r="H78" s="78" t="e">
        <f>+G75+G66+G59+G53+G49+G43+G37+G33+G13</f>
        <v>#REF!</v>
      </c>
      <c r="I78" s="7" t="e">
        <f t="shared" si="7"/>
        <v>#REF!</v>
      </c>
    </row>
    <row r="79" spans="1:10">
      <c r="A79" s="7"/>
      <c r="C79" s="7"/>
    </row>
    <row r="80" spans="1:10" s="78" customFormat="1" ht="18">
      <c r="A80" s="79">
        <f>+A68+1</f>
        <v>10</v>
      </c>
      <c r="B80" s="133" t="s">
        <v>11</v>
      </c>
      <c r="C80" s="134"/>
      <c r="D80" s="134"/>
      <c r="E80" s="134"/>
      <c r="F80" s="134"/>
      <c r="G80" s="135"/>
      <c r="H80" s="82"/>
      <c r="I80" s="83"/>
      <c r="J80" s="84"/>
    </row>
    <row r="81" spans="1:10" ht="17.25">
      <c r="A81" s="8">
        <f t="shared" ref="A81:A89" si="17">A80+0.01</f>
        <v>10.01</v>
      </c>
      <c r="B81" s="45" t="s">
        <v>12</v>
      </c>
      <c r="C81" s="8">
        <v>10</v>
      </c>
      <c r="D81" s="3" t="s">
        <v>13</v>
      </c>
      <c r="E81" s="18"/>
      <c r="F81" s="46"/>
      <c r="G81" s="18" t="e">
        <f>+G78*C81%</f>
        <v>#REF!</v>
      </c>
      <c r="H81" s="43"/>
      <c r="I81" s="43"/>
      <c r="J81" s="44"/>
    </row>
    <row r="82" spans="1:10" ht="17.25">
      <c r="A82" s="8">
        <f t="shared" si="17"/>
        <v>10.02</v>
      </c>
      <c r="B82" s="45" t="s">
        <v>14</v>
      </c>
      <c r="C82" s="8">
        <v>0.1</v>
      </c>
      <c r="D82" s="3" t="s">
        <v>13</v>
      </c>
      <c r="E82" s="18"/>
      <c r="F82" s="46"/>
      <c r="G82" s="18" t="e">
        <f>+G78*C82%</f>
        <v>#REF!</v>
      </c>
      <c r="H82" s="43"/>
      <c r="I82" s="43"/>
      <c r="J82" s="44"/>
    </row>
    <row r="83" spans="1:10" ht="17.25">
      <c r="A83" s="8">
        <f t="shared" si="17"/>
        <v>10.029999999999999</v>
      </c>
      <c r="B83" s="45" t="s">
        <v>15</v>
      </c>
      <c r="C83" s="8">
        <v>4</v>
      </c>
      <c r="D83" s="3" t="s">
        <v>13</v>
      </c>
      <c r="E83" s="18"/>
      <c r="F83" s="46"/>
      <c r="G83" s="18" t="e">
        <f>+G78*C83%</f>
        <v>#REF!</v>
      </c>
      <c r="H83" s="43"/>
      <c r="I83" s="43"/>
      <c r="J83" s="44"/>
    </row>
    <row r="84" spans="1:10" ht="17.25">
      <c r="A84" s="8">
        <f t="shared" si="17"/>
        <v>10.039999999999999</v>
      </c>
      <c r="B84" s="45" t="s">
        <v>16</v>
      </c>
      <c r="C84" s="8">
        <v>3</v>
      </c>
      <c r="D84" s="3" t="s">
        <v>13</v>
      </c>
      <c r="E84" s="18"/>
      <c r="F84" s="46"/>
      <c r="G84" s="18" t="e">
        <f>+G78*C84%</f>
        <v>#REF!</v>
      </c>
      <c r="H84" s="43"/>
      <c r="I84" s="43"/>
      <c r="J84" s="44"/>
    </row>
    <row r="85" spans="1:10" ht="17.25">
      <c r="A85" s="8">
        <f t="shared" si="17"/>
        <v>10.049999999999999</v>
      </c>
      <c r="B85" s="45" t="s">
        <v>17</v>
      </c>
      <c r="C85" s="8">
        <v>1</v>
      </c>
      <c r="D85" s="3" t="s">
        <v>13</v>
      </c>
      <c r="E85" s="18"/>
      <c r="F85" s="46"/>
      <c r="G85" s="18" t="e">
        <f>+G78*C85%</f>
        <v>#REF!</v>
      </c>
      <c r="H85" s="43"/>
      <c r="I85" s="43"/>
      <c r="J85" s="44"/>
    </row>
    <row r="86" spans="1:10" ht="17.25">
      <c r="A86" s="8">
        <f t="shared" si="17"/>
        <v>10.059999999999999</v>
      </c>
      <c r="B86" s="45" t="s">
        <v>18</v>
      </c>
      <c r="C86" s="8">
        <v>2.25</v>
      </c>
      <c r="D86" s="3" t="s">
        <v>13</v>
      </c>
      <c r="E86" s="18"/>
      <c r="F86" s="46"/>
      <c r="G86" s="18" t="e">
        <f>+G78*C86%</f>
        <v>#REF!</v>
      </c>
      <c r="H86" s="43"/>
      <c r="I86" s="43"/>
      <c r="J86" s="44"/>
    </row>
    <row r="87" spans="1:10" ht="17.25">
      <c r="A87" s="8">
        <f t="shared" si="17"/>
        <v>10.069999999999999</v>
      </c>
      <c r="B87" s="45" t="s">
        <v>19</v>
      </c>
      <c r="C87" s="8">
        <v>4</v>
      </c>
      <c r="D87" s="3" t="s">
        <v>13</v>
      </c>
      <c r="E87" s="18"/>
      <c r="F87" s="46"/>
      <c r="G87" s="18" t="e">
        <f>+G78*C87%</f>
        <v>#REF!</v>
      </c>
      <c r="H87" s="43"/>
      <c r="I87" s="43"/>
      <c r="J87" s="44"/>
    </row>
    <row r="88" spans="1:10" ht="17.25">
      <c r="A88" s="8">
        <f t="shared" si="17"/>
        <v>10.079999999999998</v>
      </c>
      <c r="B88" s="45" t="s">
        <v>20</v>
      </c>
      <c r="C88" s="8">
        <v>18</v>
      </c>
      <c r="D88" s="3" t="s">
        <v>13</v>
      </c>
      <c r="E88" s="18"/>
      <c r="F88" s="46"/>
      <c r="G88" s="18" t="e">
        <f>+G81*C88%</f>
        <v>#REF!</v>
      </c>
      <c r="H88" s="43"/>
      <c r="I88" s="43"/>
      <c r="J88" s="44"/>
    </row>
    <row r="89" spans="1:10" ht="34.5">
      <c r="A89" s="24">
        <f t="shared" si="17"/>
        <v>10.089999999999998</v>
      </c>
      <c r="B89" s="112" t="s">
        <v>102</v>
      </c>
      <c r="C89" s="45"/>
      <c r="D89" s="45"/>
      <c r="E89" s="45"/>
      <c r="F89" s="45"/>
      <c r="G89" s="113">
        <f>+((5836.36*1.25*0.0508)*3369.71)*0.18</f>
        <v>224791.988693508</v>
      </c>
      <c r="H89" s="43"/>
      <c r="I89" s="43"/>
      <c r="J89" s="44"/>
    </row>
    <row r="90" spans="1:10" ht="13.5" customHeight="1">
      <c r="A90" s="7"/>
      <c r="C90" s="7"/>
      <c r="I90" s="43"/>
      <c r="J90" s="44"/>
    </row>
    <row r="91" spans="1:10" s="86" customFormat="1" ht="18">
      <c r="A91" s="130" t="s">
        <v>28</v>
      </c>
      <c r="B91" s="131"/>
      <c r="C91" s="131"/>
      <c r="D91" s="131"/>
      <c r="E91" s="131"/>
      <c r="F91" s="132"/>
      <c r="G91" s="85" t="e">
        <f>SUM(G81:G90)</f>
        <v>#REF!</v>
      </c>
      <c r="H91" s="78"/>
      <c r="I91" s="83"/>
      <c r="J91" s="84"/>
    </row>
    <row r="92" spans="1:10" s="86" customFormat="1" ht="15.75" customHeight="1">
      <c r="A92" s="136"/>
      <c r="B92" s="136"/>
      <c r="C92" s="136"/>
      <c r="D92" s="136"/>
      <c r="E92" s="136"/>
      <c r="F92" s="136"/>
      <c r="G92" s="136"/>
      <c r="H92" s="82"/>
      <c r="I92" s="83"/>
      <c r="J92" s="84"/>
    </row>
    <row r="93" spans="1:10" s="87" customFormat="1" ht="18">
      <c r="A93" s="130" t="s">
        <v>34</v>
      </c>
      <c r="B93" s="131"/>
      <c r="C93" s="131"/>
      <c r="D93" s="131"/>
      <c r="E93" s="131"/>
      <c r="F93" s="132"/>
      <c r="G93" s="85" t="e">
        <f>+G91+G78</f>
        <v>#REF!</v>
      </c>
      <c r="H93" s="82" t="e">
        <f>+G93-'PRES Comision'!G85</f>
        <v>#REF!</v>
      </c>
      <c r="I93" s="83"/>
      <c r="J93" s="84"/>
    </row>
    <row r="94" spans="1:10" s="78" customFormat="1" ht="18">
      <c r="A94" s="88"/>
      <c r="B94" s="89"/>
      <c r="C94" s="90"/>
      <c r="D94" s="89"/>
      <c r="E94" s="91"/>
      <c r="F94" s="92"/>
      <c r="H94" s="91"/>
      <c r="I94" s="82"/>
      <c r="J94" s="83"/>
    </row>
    <row r="95" spans="1:10" s="78" customFormat="1" ht="18">
      <c r="A95" s="133" t="s">
        <v>22</v>
      </c>
      <c r="B95" s="134"/>
      <c r="C95" s="134"/>
      <c r="D95" s="134"/>
      <c r="E95" s="134"/>
      <c r="F95" s="134"/>
      <c r="G95" s="135"/>
      <c r="H95" s="82" t="e">
        <f>+G93-H93</f>
        <v>#REF!</v>
      </c>
      <c r="I95" s="83"/>
      <c r="J95" s="84"/>
    </row>
    <row r="96" spans="1:10" ht="33.75" customHeight="1">
      <c r="A96" s="48" t="s">
        <v>29</v>
      </c>
      <c r="B96" s="351" t="s">
        <v>23</v>
      </c>
      <c r="C96" s="351"/>
      <c r="D96" s="351"/>
      <c r="E96" s="351"/>
      <c r="F96" s="351"/>
      <c r="G96" s="137"/>
      <c r="H96" s="43"/>
      <c r="I96" s="43"/>
      <c r="J96" s="44"/>
    </row>
    <row r="97" spans="1:10" ht="17.25">
      <c r="A97" s="48" t="s">
        <v>30</v>
      </c>
      <c r="B97" s="51" t="s">
        <v>24</v>
      </c>
      <c r="C97" s="51"/>
      <c r="D97" s="51"/>
      <c r="E97" s="51"/>
      <c r="F97" s="51"/>
      <c r="G97" s="111"/>
      <c r="H97" s="43"/>
      <c r="I97" s="43"/>
      <c r="J97" s="44"/>
    </row>
    <row r="98" spans="1:10" ht="17.25">
      <c r="A98" s="49" t="s">
        <v>31</v>
      </c>
      <c r="B98" s="109" t="s">
        <v>25</v>
      </c>
      <c r="C98" s="109"/>
      <c r="D98" s="109"/>
      <c r="E98" s="109"/>
      <c r="F98" s="109"/>
      <c r="G98" s="110"/>
      <c r="H98" s="43"/>
      <c r="I98" s="43"/>
      <c r="J98" s="44"/>
    </row>
    <row r="99" spans="1:10" ht="17.25">
      <c r="A99" s="50"/>
      <c r="B99" s="51"/>
      <c r="C99" s="51"/>
      <c r="D99" s="51"/>
      <c r="E99" s="52"/>
      <c r="F99" s="53"/>
      <c r="G99" s="52"/>
      <c r="H99" s="43"/>
      <c r="I99" s="43"/>
      <c r="J99" s="44"/>
    </row>
    <row r="100" spans="1:10" ht="17.25">
      <c r="A100" s="50"/>
      <c r="B100" s="51"/>
      <c r="C100" s="51"/>
      <c r="D100" s="51"/>
      <c r="E100" s="52"/>
      <c r="F100" s="53"/>
      <c r="G100" s="52"/>
      <c r="H100" s="43"/>
      <c r="I100" s="43"/>
      <c r="J100" s="44"/>
    </row>
    <row r="101" spans="1:10" ht="17.25">
      <c r="A101" s="50"/>
      <c r="B101" s="51"/>
      <c r="C101" s="51"/>
      <c r="D101" s="51"/>
      <c r="E101" s="52"/>
      <c r="F101" s="53"/>
      <c r="G101" s="52"/>
      <c r="H101" s="43"/>
      <c r="I101" s="43"/>
      <c r="J101" s="44"/>
    </row>
    <row r="102" spans="1:10" ht="17.25">
      <c r="A102" s="50"/>
      <c r="B102" s="51"/>
      <c r="C102" s="51"/>
      <c r="D102" s="51"/>
      <c r="E102" s="52"/>
      <c r="F102" s="53"/>
      <c r="G102" s="52"/>
      <c r="H102" s="43"/>
      <c r="I102" s="43"/>
      <c r="J102" s="44"/>
    </row>
    <row r="103" spans="1:10" ht="17.25">
      <c r="A103" s="50"/>
      <c r="B103" s="51"/>
      <c r="C103" s="51"/>
      <c r="D103" s="51"/>
      <c r="E103" s="52"/>
      <c r="F103" s="53"/>
      <c r="G103" s="52"/>
      <c r="H103" s="43"/>
      <c r="I103" s="43"/>
      <c r="J103" s="44"/>
    </row>
    <row r="104" spans="1:10" ht="17.25">
      <c r="A104" s="50"/>
      <c r="B104" s="51"/>
      <c r="C104" s="51"/>
      <c r="D104" s="51"/>
      <c r="E104" s="52"/>
      <c r="F104" s="53"/>
      <c r="G104" s="52"/>
      <c r="H104" s="43"/>
      <c r="I104" s="43"/>
      <c r="J104" s="44"/>
    </row>
    <row r="105" spans="1:10" ht="17.25">
      <c r="A105" s="50"/>
      <c r="B105" s="51"/>
      <c r="C105" s="51"/>
      <c r="D105" s="51"/>
      <c r="E105" s="52"/>
      <c r="F105" s="53"/>
      <c r="G105" s="52"/>
      <c r="H105" s="43"/>
      <c r="I105" s="43"/>
      <c r="J105" s="44"/>
    </row>
    <row r="106" spans="1:10" ht="17.25">
      <c r="A106" s="50"/>
      <c r="B106" s="51"/>
      <c r="C106" s="51"/>
      <c r="D106" s="51"/>
      <c r="E106" s="52"/>
      <c r="F106" s="53"/>
      <c r="G106" s="52"/>
      <c r="H106" s="43"/>
      <c r="I106" s="43"/>
      <c r="J106" s="44"/>
    </row>
    <row r="107" spans="1:10" ht="17.25">
      <c r="A107" s="12"/>
      <c r="B107" s="10"/>
      <c r="C107" s="54"/>
      <c r="D107" s="55"/>
      <c r="E107" s="56"/>
      <c r="F107" s="47"/>
      <c r="G107" s="56"/>
      <c r="H107" s="43"/>
      <c r="I107" s="43"/>
      <c r="J107" s="44"/>
    </row>
    <row r="108" spans="1:10" ht="17.25">
      <c r="A108" s="12"/>
      <c r="B108" s="10"/>
      <c r="C108" s="54"/>
      <c r="D108" s="55"/>
      <c r="E108" s="56"/>
      <c r="F108" s="47"/>
      <c r="G108" s="56"/>
      <c r="H108" s="43"/>
      <c r="I108" s="43"/>
      <c r="J108" s="57"/>
    </row>
    <row r="109" spans="1:10" ht="17.25">
      <c r="A109" s="12"/>
      <c r="B109" s="10"/>
      <c r="C109" s="54"/>
      <c r="D109" s="55"/>
      <c r="E109" s="56"/>
      <c r="F109" s="47"/>
      <c r="G109" s="56"/>
      <c r="H109" s="43"/>
      <c r="I109" s="43"/>
      <c r="J109" s="44"/>
    </row>
    <row r="110" spans="1:10" ht="17.25">
      <c r="A110" s="58"/>
      <c r="B110" s="59"/>
      <c r="C110" s="60"/>
      <c r="D110" s="59"/>
      <c r="E110" s="61"/>
      <c r="F110" s="62"/>
      <c r="G110" s="63"/>
      <c r="H110" s="43"/>
      <c r="I110" s="43"/>
      <c r="J110" s="44"/>
    </row>
    <row r="111" spans="1:10" ht="17.25">
      <c r="A111" s="64"/>
      <c r="B111" s="65"/>
      <c r="C111" s="138"/>
      <c r="D111" s="138"/>
      <c r="E111" s="138"/>
      <c r="F111" s="138"/>
      <c r="G111" s="138"/>
      <c r="H111" s="43"/>
      <c r="I111" s="43"/>
      <c r="J111" s="44"/>
    </row>
    <row r="112" spans="1:10" ht="17.25">
      <c r="A112" s="64"/>
      <c r="B112" s="65"/>
      <c r="C112" s="138"/>
      <c r="D112" s="138"/>
      <c r="E112" s="138"/>
      <c r="F112" s="138"/>
      <c r="G112" s="138"/>
      <c r="H112" s="43"/>
      <c r="I112" s="43"/>
      <c r="J112" s="44"/>
    </row>
    <row r="113" spans="1:10" ht="70.5" customHeight="1">
      <c r="A113" s="66"/>
      <c r="B113" s="66"/>
      <c r="C113" s="139"/>
      <c r="D113" s="139"/>
      <c r="E113" s="139"/>
      <c r="F113" s="139"/>
      <c r="G113" s="139"/>
      <c r="H113" s="43"/>
      <c r="I113" s="43"/>
      <c r="J113" s="44"/>
    </row>
    <row r="114" spans="1:10" ht="17.25">
      <c r="A114" s="64"/>
      <c r="B114" s="67"/>
      <c r="C114" s="140"/>
      <c r="D114" s="140"/>
      <c r="E114" s="140"/>
      <c r="F114" s="140"/>
      <c r="G114" s="140"/>
      <c r="H114" s="43"/>
      <c r="I114" s="43"/>
      <c r="J114" s="44"/>
    </row>
    <row r="115" spans="1:10" ht="17.25">
      <c r="A115" s="64"/>
      <c r="B115" s="68"/>
      <c r="C115" s="66"/>
      <c r="D115" s="66"/>
      <c r="E115" s="20"/>
      <c r="F115" s="69"/>
      <c r="G115" s="70"/>
      <c r="H115" s="43"/>
      <c r="I115" s="43"/>
      <c r="J115" s="44"/>
    </row>
    <row r="116" spans="1:10" ht="17.25">
      <c r="A116" s="64"/>
      <c r="B116" s="68"/>
      <c r="C116" s="66"/>
      <c r="D116" s="66"/>
      <c r="E116" s="20"/>
      <c r="F116" s="69"/>
      <c r="G116" s="70"/>
      <c r="H116" s="43"/>
      <c r="I116" s="43"/>
      <c r="J116" s="44"/>
    </row>
    <row r="117" spans="1:10" ht="15" customHeight="1">
      <c r="A117" s="64"/>
      <c r="B117" s="68"/>
      <c r="C117" s="66"/>
      <c r="D117" s="66"/>
      <c r="E117" s="20"/>
      <c r="F117" s="69"/>
      <c r="G117" s="70"/>
      <c r="H117" s="43"/>
      <c r="I117" s="43"/>
      <c r="J117" s="44"/>
    </row>
    <row r="118" spans="1:10" ht="17.25">
      <c r="A118" s="64"/>
      <c r="B118" s="68"/>
      <c r="C118" s="66"/>
      <c r="D118" s="66"/>
      <c r="E118" s="20"/>
      <c r="F118" s="69"/>
      <c r="G118" s="70"/>
      <c r="H118" s="43"/>
      <c r="I118" s="43"/>
      <c r="J118" s="44"/>
    </row>
    <row r="119" spans="1:10" ht="17.25">
      <c r="A119" s="64"/>
      <c r="B119" s="68"/>
      <c r="C119" s="66"/>
      <c r="D119" s="66"/>
      <c r="E119" s="20"/>
      <c r="F119" s="69"/>
      <c r="G119" s="70"/>
      <c r="H119" s="43"/>
      <c r="I119" s="43"/>
      <c r="J119" s="44"/>
    </row>
    <row r="120" spans="1:10" ht="17.25">
      <c r="A120" s="138"/>
      <c r="B120" s="138"/>
      <c r="C120" s="138"/>
      <c r="D120" s="138"/>
      <c r="E120" s="138"/>
      <c r="F120" s="138"/>
      <c r="G120" s="138"/>
      <c r="H120" s="43"/>
      <c r="I120" s="43"/>
      <c r="J120" s="44"/>
    </row>
    <row r="121" spans="1:10" ht="17.25">
      <c r="A121" s="64"/>
      <c r="B121" s="138"/>
      <c r="C121" s="138"/>
      <c r="D121" s="138"/>
      <c r="E121" s="138"/>
      <c r="F121" s="138"/>
      <c r="G121" s="138"/>
      <c r="H121" s="43"/>
      <c r="I121" s="43"/>
      <c r="J121" s="44"/>
    </row>
    <row r="122" spans="1:10">
      <c r="A122" s="139"/>
      <c r="B122" s="139"/>
      <c r="C122" s="139"/>
      <c r="D122" s="139"/>
      <c r="E122" s="139"/>
      <c r="F122" s="139"/>
      <c r="G122" s="139"/>
    </row>
    <row r="123" spans="1:10" ht="17.25">
      <c r="A123" s="140"/>
      <c r="B123" s="140"/>
      <c r="C123" s="140"/>
      <c r="D123" s="140"/>
      <c r="E123" s="140"/>
      <c r="F123" s="140"/>
      <c r="G123" s="140"/>
    </row>
    <row r="124" spans="1:10" ht="17.25">
      <c r="A124" s="64"/>
      <c r="B124" s="68"/>
      <c r="C124" s="66"/>
      <c r="D124" s="66"/>
      <c r="E124" s="20"/>
      <c r="F124" s="69"/>
      <c r="G124" s="70"/>
    </row>
    <row r="125" spans="1:10" ht="17.25">
      <c r="A125" s="64"/>
      <c r="B125" s="68"/>
      <c r="C125" s="66"/>
      <c r="D125" s="66"/>
      <c r="E125" s="20"/>
      <c r="F125" s="69"/>
      <c r="G125" s="70"/>
    </row>
    <row r="129" spans="2:2">
      <c r="B129" s="72"/>
    </row>
    <row r="130" spans="2:2">
      <c r="B130" s="73"/>
    </row>
  </sheetData>
  <mergeCells count="1">
    <mergeCell ref="B96:F96"/>
  </mergeCells>
  <printOptions horizontalCentered="1"/>
  <pageMargins left="0.74803149606299213" right="0.74803149606299213" top="1.4566929133858268" bottom="0.35433070866141736" header="0.15748031496062992" footer="0.19685039370078741"/>
  <pageSetup scale="51" fitToHeight="0" orientation="portrait" horizontalDpi="4294967293" verticalDpi="4294967293" r:id="rId1"/>
  <headerFooter>
    <oddHeader>&amp;C&amp;"Century Gothic,Negrita Cursiva"&amp;14&amp;GComisión Presidencial de Apoyo al Desarrollo ProvincialDepartamento de IngenieríaUnidad de Presupuesto&amp;RActualizado &amp;D</oddHeader>
    <oddFooter>&amp;C&amp;"Century Gothic,Normal"Página &amp;P de &amp;N</oddFooter>
  </headerFooter>
  <rowBreaks count="1" manualBreakCount="1">
    <brk id="66" max="6" man="1"/>
  </rowBreaks>
  <colBreaks count="1" manualBreakCount="1">
    <brk id="7" max="1048575" man="1"/>
  </colBreaks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B040-8C91-4823-B3EF-967FB6D79116}">
  <dimension ref="A2:Z70"/>
  <sheetViews>
    <sheetView tabSelected="1" zoomScale="75" zoomScaleNormal="75" workbookViewId="0">
      <selection activeCell="L19" sqref="L19"/>
    </sheetView>
  </sheetViews>
  <sheetFormatPr baseColWidth="10" defaultRowHeight="15"/>
  <cols>
    <col min="1" max="1" width="8.85546875" customWidth="1"/>
    <col min="2" max="2" width="43" customWidth="1"/>
    <col min="3" max="3" width="11" customWidth="1"/>
    <col min="4" max="4" width="5.28515625" customWidth="1"/>
    <col min="5" max="5" width="19.42578125" customWidth="1"/>
    <col min="6" max="6" width="23" customWidth="1"/>
    <col min="7" max="7" width="23.5703125" customWidth="1"/>
    <col min="10" max="10" width="13.28515625" bestFit="1" customWidth="1"/>
    <col min="12" max="12" width="13.28515625" bestFit="1" customWidth="1"/>
    <col min="15" max="15" width="1.140625" customWidth="1"/>
    <col min="16" max="16" width="13.28515625" bestFit="1" customWidth="1"/>
    <col min="19" max="19" width="1" customWidth="1"/>
    <col min="22" max="22" width="3" customWidth="1"/>
    <col min="23" max="23" width="5.140625" customWidth="1"/>
    <col min="24" max="24" width="16.42578125" customWidth="1"/>
    <col min="25" max="25" width="15.42578125" customWidth="1"/>
    <col min="26" max="26" width="17.28515625" customWidth="1"/>
  </cols>
  <sheetData>
    <row r="2" spans="1:24" ht="18.75">
      <c r="A2" s="218"/>
      <c r="B2" s="217"/>
      <c r="C2" s="222"/>
      <c r="D2" s="223"/>
      <c r="E2" s="224"/>
      <c r="F2" s="216"/>
      <c r="G2" s="216"/>
    </row>
    <row r="3" spans="1:24" ht="18.75">
      <c r="A3" s="218"/>
      <c r="B3" s="217"/>
      <c r="C3" s="222"/>
      <c r="D3" s="223"/>
      <c r="E3" s="224"/>
      <c r="F3" s="216"/>
      <c r="G3" s="216"/>
    </row>
    <row r="4" spans="1:24" ht="18.75">
      <c r="A4" s="218"/>
      <c r="B4" s="217"/>
      <c r="C4" s="222"/>
      <c r="D4" s="223"/>
      <c r="E4" s="224"/>
      <c r="F4" s="216"/>
      <c r="G4" s="216"/>
    </row>
    <row r="5" spans="1:24" ht="33" customHeight="1">
      <c r="A5" s="218"/>
      <c r="B5" s="217"/>
      <c r="C5" s="222"/>
      <c r="D5" s="223"/>
      <c r="E5" s="224"/>
      <c r="F5" s="216"/>
      <c r="G5" s="216"/>
    </row>
    <row r="6" spans="1:24" ht="27.75" customHeight="1">
      <c r="A6" s="324" t="s">
        <v>191</v>
      </c>
      <c r="B6" s="324"/>
      <c r="C6" s="324"/>
      <c r="D6" s="324"/>
      <c r="E6" s="324"/>
      <c r="F6" s="324"/>
      <c r="G6" s="324"/>
    </row>
    <row r="7" spans="1:24" ht="18.75">
      <c r="A7" s="218"/>
      <c r="B7" s="217"/>
      <c r="C7" s="222"/>
      <c r="D7" s="223"/>
      <c r="E7" s="224"/>
      <c r="F7" s="216"/>
      <c r="G7" s="216"/>
    </row>
    <row r="8" spans="1:24" ht="18.75">
      <c r="A8" s="324" t="s">
        <v>204</v>
      </c>
      <c r="B8" s="324"/>
      <c r="C8" s="324"/>
      <c r="D8" s="324"/>
      <c r="E8" s="324"/>
      <c r="F8" s="324"/>
      <c r="G8" s="324"/>
    </row>
    <row r="9" spans="1:24" ht="18.75">
      <c r="A9" s="324" t="s">
        <v>203</v>
      </c>
      <c r="B9" s="324"/>
      <c r="C9" s="324"/>
      <c r="D9" s="324"/>
      <c r="E9" s="324"/>
      <c r="F9" s="324"/>
      <c r="G9" s="324"/>
    </row>
    <row r="10" spans="1:24" ht="3.75" customHeight="1">
      <c r="A10" s="325"/>
      <c r="B10" s="326"/>
      <c r="C10" s="326"/>
      <c r="D10" s="326"/>
      <c r="E10" s="326"/>
      <c r="F10" s="219"/>
      <c r="G10" s="227"/>
    </row>
    <row r="11" spans="1:24" ht="18.75">
      <c r="A11" s="299" t="s">
        <v>4</v>
      </c>
      <c r="B11" s="300" t="s">
        <v>5</v>
      </c>
      <c r="C11" s="301" t="s">
        <v>6</v>
      </c>
      <c r="D11" s="302" t="s">
        <v>7</v>
      </c>
      <c r="E11" s="303" t="s">
        <v>8</v>
      </c>
      <c r="F11" s="302" t="s">
        <v>9</v>
      </c>
      <c r="G11" s="302" t="s">
        <v>10</v>
      </c>
      <c r="I11" s="320"/>
      <c r="J11" s="320"/>
      <c r="K11" s="320"/>
      <c r="L11" s="320"/>
      <c r="N11" s="320"/>
      <c r="O11" s="320"/>
      <c r="P11" s="320"/>
    </row>
    <row r="12" spans="1:24" ht="18.75">
      <c r="A12" s="242"/>
      <c r="B12" s="304"/>
      <c r="C12" s="305"/>
      <c r="D12" s="306"/>
      <c r="E12" s="307"/>
      <c r="F12" s="306"/>
      <c r="G12" s="306"/>
    </row>
    <row r="13" spans="1:24" ht="18.75">
      <c r="A13" s="291">
        <v>1</v>
      </c>
      <c r="B13" s="327" t="s">
        <v>185</v>
      </c>
      <c r="C13" s="327"/>
      <c r="D13" s="327"/>
      <c r="E13" s="327"/>
      <c r="F13" s="327"/>
      <c r="G13" s="216"/>
    </row>
    <row r="14" spans="1:24" ht="95.25" customHeight="1">
      <c r="A14" s="245">
        <f>+A13+0.01</f>
        <v>1.01</v>
      </c>
      <c r="B14" s="308" t="s">
        <v>186</v>
      </c>
      <c r="C14" s="246">
        <v>1</v>
      </c>
      <c r="D14" s="247" t="s">
        <v>3</v>
      </c>
      <c r="E14" s="248"/>
      <c r="F14" s="249">
        <f t="shared" ref="F14:F15" si="0">+C14*E14</f>
        <v>0</v>
      </c>
      <c r="G14" s="216"/>
      <c r="J14" s="213"/>
      <c r="L14" s="311"/>
      <c r="N14" s="313"/>
      <c r="P14" s="311"/>
      <c r="R14" s="313"/>
      <c r="T14" s="311"/>
      <c r="V14" s="313"/>
      <c r="X14" s="311"/>
    </row>
    <row r="15" spans="1:24" ht="18" customHeight="1">
      <c r="A15" s="245">
        <f t="shared" ref="A15" si="1">0.01+A14</f>
        <v>1.02</v>
      </c>
      <c r="B15" s="250" t="s">
        <v>184</v>
      </c>
      <c r="C15" s="248">
        <v>1</v>
      </c>
      <c r="D15" s="251" t="s">
        <v>71</v>
      </c>
      <c r="E15" s="248"/>
      <c r="F15" s="249">
        <f t="shared" si="0"/>
        <v>0</v>
      </c>
      <c r="G15" s="216"/>
      <c r="J15" s="213"/>
      <c r="L15" s="311"/>
      <c r="N15" s="313"/>
      <c r="P15" s="311"/>
      <c r="R15" s="313"/>
      <c r="T15" s="311"/>
      <c r="V15" s="313"/>
      <c r="X15" s="311"/>
    </row>
    <row r="16" spans="1:24" ht="18" customHeight="1">
      <c r="A16" s="245"/>
      <c r="B16" s="252"/>
      <c r="C16" s="248"/>
      <c r="D16" s="251"/>
      <c r="E16" s="248"/>
      <c r="F16" s="253"/>
      <c r="G16" s="216"/>
      <c r="J16" s="213"/>
      <c r="L16" s="311"/>
      <c r="N16" s="313"/>
      <c r="P16" s="311"/>
      <c r="R16" s="313"/>
      <c r="T16" s="311"/>
      <c r="V16" s="313"/>
      <c r="X16" s="311"/>
    </row>
    <row r="17" spans="1:24" ht="18" customHeight="1">
      <c r="A17" s="228"/>
      <c r="B17" s="233"/>
      <c r="C17" s="231"/>
      <c r="D17" s="232"/>
      <c r="E17" s="231"/>
      <c r="F17" s="254" t="s">
        <v>33</v>
      </c>
      <c r="G17" s="255">
        <f>SUM(F14:F16)</f>
        <v>0</v>
      </c>
      <c r="J17" s="213"/>
      <c r="L17" s="311"/>
      <c r="N17" s="313"/>
      <c r="P17" s="311"/>
      <c r="R17" s="313"/>
      <c r="T17" s="311"/>
      <c r="V17" s="313"/>
      <c r="X17" s="311"/>
    </row>
    <row r="18" spans="1:24" ht="18" customHeight="1">
      <c r="A18" s="228"/>
      <c r="B18" s="236"/>
      <c r="C18" s="231"/>
      <c r="D18" s="232"/>
      <c r="E18" s="237"/>
      <c r="F18" s="232"/>
      <c r="G18" s="216"/>
      <c r="J18" s="213"/>
      <c r="L18" s="311"/>
      <c r="N18" s="313"/>
      <c r="P18" s="311"/>
      <c r="R18" s="313"/>
      <c r="T18" s="311"/>
      <c r="V18" s="313"/>
      <c r="X18" s="311"/>
    </row>
    <row r="19" spans="1:24" ht="18" customHeight="1">
      <c r="A19" s="228"/>
      <c r="B19" s="319" t="s">
        <v>190</v>
      </c>
      <c r="C19" s="319"/>
      <c r="D19" s="319"/>
      <c r="E19" s="319"/>
      <c r="F19" s="319"/>
      <c r="G19" s="216"/>
      <c r="J19" s="213"/>
      <c r="L19" s="311"/>
      <c r="N19" s="313"/>
      <c r="P19" s="311"/>
      <c r="R19" s="313"/>
      <c r="T19" s="311"/>
      <c r="V19" s="313"/>
      <c r="X19" s="311"/>
    </row>
    <row r="20" spans="1:24" ht="18" customHeight="1">
      <c r="A20" s="245">
        <v>2</v>
      </c>
      <c r="B20" s="256" t="s">
        <v>185</v>
      </c>
      <c r="C20" s="248"/>
      <c r="D20" s="251"/>
      <c r="E20" s="257"/>
      <c r="F20" s="251"/>
      <c r="G20" s="216"/>
      <c r="J20" s="213"/>
      <c r="L20" s="311"/>
      <c r="N20" s="313"/>
      <c r="P20" s="311"/>
      <c r="R20" s="313"/>
      <c r="T20" s="311"/>
      <c r="V20" s="313"/>
      <c r="X20" s="311"/>
    </row>
    <row r="21" spans="1:24" ht="18" customHeight="1">
      <c r="A21" s="245">
        <v>2.0099999999999998</v>
      </c>
      <c r="B21" s="258" t="s">
        <v>193</v>
      </c>
      <c r="C21" s="248">
        <f>+C40</f>
        <v>1200</v>
      </c>
      <c r="D21" s="251" t="s">
        <v>75</v>
      </c>
      <c r="E21" s="257"/>
      <c r="F21" s="259">
        <f>+C21*E21</f>
        <v>0</v>
      </c>
      <c r="G21" s="216"/>
      <c r="J21" s="213"/>
      <c r="L21" s="311"/>
      <c r="N21" s="313"/>
      <c r="P21" s="311"/>
      <c r="R21" s="313"/>
      <c r="T21" s="311"/>
      <c r="V21" s="313"/>
      <c r="X21" s="311"/>
    </row>
    <row r="22" spans="1:24" ht="35.25" customHeight="1">
      <c r="A22" s="245">
        <v>2.02</v>
      </c>
      <c r="B22" s="250" t="s">
        <v>194</v>
      </c>
      <c r="C22" s="246">
        <f>+C40</f>
        <v>1200</v>
      </c>
      <c r="D22" s="247" t="s">
        <v>75</v>
      </c>
      <c r="E22" s="248"/>
      <c r="F22" s="259">
        <f>+C22*E22</f>
        <v>0</v>
      </c>
      <c r="G22" s="216"/>
      <c r="J22" s="213"/>
      <c r="L22" s="311"/>
      <c r="N22" s="313"/>
      <c r="P22" s="311"/>
      <c r="R22" s="313"/>
      <c r="T22" s="311"/>
      <c r="V22" s="313"/>
      <c r="X22" s="311"/>
    </row>
    <row r="23" spans="1:24" ht="35.25" customHeight="1">
      <c r="A23" s="245"/>
      <c r="B23" s="258" t="s">
        <v>195</v>
      </c>
      <c r="C23" s="246">
        <v>200</v>
      </c>
      <c r="D23" s="247" t="s">
        <v>1</v>
      </c>
      <c r="E23" s="248"/>
      <c r="F23" s="259">
        <f t="shared" ref="F23:F24" si="2">+C23*E23</f>
        <v>0</v>
      </c>
      <c r="G23" s="216"/>
      <c r="J23" s="213"/>
      <c r="L23" s="311"/>
      <c r="N23" s="313"/>
      <c r="P23" s="311"/>
      <c r="R23" s="313"/>
      <c r="T23" s="311"/>
      <c r="V23" s="313"/>
      <c r="X23" s="311"/>
    </row>
    <row r="24" spans="1:24" ht="35.25" customHeight="1">
      <c r="A24" s="245"/>
      <c r="B24" s="250" t="s">
        <v>196</v>
      </c>
      <c r="C24" s="246">
        <v>200</v>
      </c>
      <c r="D24" s="247" t="s">
        <v>1</v>
      </c>
      <c r="E24" s="248"/>
      <c r="F24" s="259">
        <f t="shared" si="2"/>
        <v>0</v>
      </c>
      <c r="G24" s="216"/>
      <c r="J24" s="213"/>
      <c r="L24" s="311"/>
      <c r="N24" s="313"/>
      <c r="P24" s="311"/>
      <c r="R24" s="313"/>
      <c r="T24" s="311"/>
      <c r="V24" s="313"/>
      <c r="X24" s="311"/>
    </row>
    <row r="25" spans="1:24" ht="35.25" customHeight="1">
      <c r="A25" s="245"/>
      <c r="B25" s="250"/>
      <c r="C25" s="246"/>
      <c r="D25" s="247"/>
      <c r="E25" s="248"/>
      <c r="F25" s="271"/>
      <c r="G25" s="216"/>
      <c r="J25" s="213"/>
      <c r="L25" s="311"/>
      <c r="N25" s="313"/>
      <c r="P25" s="311"/>
      <c r="R25" s="313"/>
      <c r="T25" s="311"/>
      <c r="V25" s="313"/>
      <c r="X25" s="311"/>
    </row>
    <row r="26" spans="1:24" ht="18" customHeight="1">
      <c r="A26" s="245"/>
      <c r="B26" s="256"/>
      <c r="C26" s="248"/>
      <c r="D26" s="251"/>
      <c r="E26" s="257"/>
      <c r="F26" s="260"/>
      <c r="G26" s="216"/>
      <c r="J26" s="213"/>
      <c r="L26" s="311"/>
      <c r="N26" s="313"/>
      <c r="P26" s="311"/>
      <c r="R26" s="313"/>
      <c r="T26" s="311"/>
      <c r="V26" s="313"/>
      <c r="X26" s="311"/>
    </row>
    <row r="27" spans="1:24" ht="18" customHeight="1">
      <c r="A27" s="215"/>
      <c r="B27" s="214"/>
      <c r="C27" s="229"/>
      <c r="D27" s="230"/>
      <c r="E27" s="229"/>
      <c r="F27" s="254" t="s">
        <v>33</v>
      </c>
      <c r="G27" s="317">
        <f>+F21+F22+F23+F24</f>
        <v>0</v>
      </c>
      <c r="J27" s="213"/>
      <c r="L27" s="311"/>
      <c r="N27" s="313"/>
      <c r="P27" s="311"/>
      <c r="R27" s="313"/>
      <c r="T27" s="311"/>
      <c r="V27" s="313"/>
      <c r="X27" s="311"/>
    </row>
    <row r="28" spans="1:24" ht="18" customHeight="1">
      <c r="A28" s="215"/>
      <c r="B28" s="214"/>
      <c r="C28" s="229"/>
      <c r="D28" s="230"/>
      <c r="E28" s="229"/>
      <c r="F28" s="238"/>
      <c r="G28" s="234"/>
      <c r="J28" s="213"/>
      <c r="L28" s="311"/>
      <c r="N28" s="313"/>
      <c r="P28" s="311"/>
      <c r="R28" s="313"/>
      <c r="T28" s="311"/>
      <c r="V28" s="313"/>
      <c r="X28" s="311"/>
    </row>
    <row r="29" spans="1:24" ht="18" customHeight="1">
      <c r="A29" s="261">
        <v>3</v>
      </c>
      <c r="B29" s="262" t="s">
        <v>72</v>
      </c>
      <c r="C29" s="263"/>
      <c r="D29" s="264"/>
      <c r="E29" s="264"/>
      <c r="F29" s="264"/>
      <c r="G29" s="216"/>
      <c r="J29" s="213"/>
      <c r="L29" s="311"/>
      <c r="N29" s="313"/>
      <c r="P29" s="311"/>
      <c r="R29" s="313"/>
      <c r="T29" s="311"/>
      <c r="V29" s="313"/>
      <c r="X29" s="311"/>
    </row>
    <row r="30" spans="1:24" ht="18" customHeight="1">
      <c r="A30" s="261" t="s">
        <v>65</v>
      </c>
      <c r="B30" s="262"/>
      <c r="C30" s="263"/>
      <c r="D30" s="264"/>
      <c r="E30" s="264"/>
      <c r="F30" s="264"/>
      <c r="G30" s="216"/>
      <c r="J30" s="213"/>
      <c r="L30" s="311"/>
      <c r="N30" s="313"/>
      <c r="P30" s="311"/>
      <c r="R30" s="313"/>
      <c r="T30" s="311"/>
      <c r="V30" s="313"/>
      <c r="X30" s="311"/>
    </row>
    <row r="31" spans="1:24" ht="37.5" customHeight="1">
      <c r="A31" s="265">
        <v>3.01</v>
      </c>
      <c r="B31" s="309" t="s">
        <v>189</v>
      </c>
      <c r="C31" s="247">
        <f>+C40*0.5*0.15</f>
        <v>90</v>
      </c>
      <c r="D31" s="267" t="s">
        <v>0</v>
      </c>
      <c r="E31" s="247"/>
      <c r="F31" s="247">
        <f>+E31*C31</f>
        <v>0</v>
      </c>
      <c r="G31" s="216"/>
      <c r="J31" s="213"/>
      <c r="L31" s="311"/>
      <c r="N31" s="313"/>
      <c r="P31" s="311"/>
      <c r="R31" s="313"/>
      <c r="T31" s="311"/>
      <c r="V31" s="313"/>
      <c r="X31" s="311"/>
    </row>
    <row r="32" spans="1:24" ht="43.5" customHeight="1">
      <c r="A32" s="265">
        <v>3.02</v>
      </c>
      <c r="B32" s="309" t="s">
        <v>197</v>
      </c>
      <c r="C32" s="247">
        <f>+C40*0.5*0.15</f>
        <v>90</v>
      </c>
      <c r="D32" s="267" t="s">
        <v>0</v>
      </c>
      <c r="E32" s="247"/>
      <c r="F32" s="247">
        <f>+E32*C32</f>
        <v>0</v>
      </c>
      <c r="G32" s="216"/>
      <c r="J32" s="213"/>
      <c r="L32" s="311"/>
      <c r="N32" s="313"/>
      <c r="P32" s="311"/>
      <c r="R32" s="313"/>
      <c r="T32" s="311"/>
      <c r="V32" s="313"/>
      <c r="X32" s="311"/>
    </row>
    <row r="33" spans="1:24" ht="43.5" customHeight="1">
      <c r="A33" s="265">
        <v>3.01</v>
      </c>
      <c r="B33" s="309" t="s">
        <v>198</v>
      </c>
      <c r="C33" s="247">
        <f>+C41*0.1</f>
        <v>20</v>
      </c>
      <c r="D33" s="267" t="s">
        <v>0</v>
      </c>
      <c r="E33" s="247"/>
      <c r="F33" s="247">
        <f t="shared" ref="F33:F34" si="3">+E33*C33</f>
        <v>0</v>
      </c>
      <c r="G33" s="216"/>
      <c r="J33" s="213"/>
      <c r="L33" s="311"/>
      <c r="N33" s="313"/>
      <c r="P33" s="311"/>
      <c r="R33" s="313"/>
      <c r="T33" s="311"/>
      <c r="V33" s="313"/>
      <c r="X33" s="311"/>
    </row>
    <row r="34" spans="1:24" ht="43.5" customHeight="1">
      <c r="A34" s="265">
        <v>3.02</v>
      </c>
      <c r="B34" s="309" t="s">
        <v>202</v>
      </c>
      <c r="C34" s="247">
        <f>+C41*0.3</f>
        <v>60</v>
      </c>
      <c r="D34" s="267" t="s">
        <v>0</v>
      </c>
      <c r="E34" s="247"/>
      <c r="F34" s="247">
        <f t="shared" si="3"/>
        <v>0</v>
      </c>
      <c r="G34" s="216"/>
      <c r="J34" s="213"/>
      <c r="L34" s="311"/>
      <c r="N34" s="313"/>
      <c r="P34" s="311"/>
      <c r="R34" s="313"/>
      <c r="T34" s="311"/>
      <c r="V34" s="313"/>
      <c r="X34" s="311"/>
    </row>
    <row r="35" spans="1:24" ht="18" customHeight="1">
      <c r="A35" s="265">
        <v>3.04</v>
      </c>
      <c r="B35" s="266" t="s">
        <v>187</v>
      </c>
      <c r="C35" s="247">
        <f>+(C31+C33)*1.3</f>
        <v>143</v>
      </c>
      <c r="D35" s="267" t="s">
        <v>0</v>
      </c>
      <c r="E35" s="247"/>
      <c r="F35" s="247">
        <f>+E35*C35</f>
        <v>0</v>
      </c>
      <c r="G35" s="216"/>
      <c r="J35" s="213"/>
      <c r="L35" s="311"/>
      <c r="N35" s="313"/>
      <c r="P35" s="311"/>
      <c r="R35" s="313"/>
      <c r="T35" s="311"/>
      <c r="V35" s="313"/>
      <c r="X35" s="311"/>
    </row>
    <row r="36" spans="1:24" ht="18" customHeight="1">
      <c r="A36" s="265"/>
      <c r="B36" s="266"/>
      <c r="C36" s="247"/>
      <c r="D36" s="267"/>
      <c r="E36" s="267"/>
      <c r="F36" s="268"/>
      <c r="G36" s="216"/>
      <c r="J36" s="213"/>
      <c r="L36" s="311"/>
      <c r="N36" s="313"/>
      <c r="P36" s="311"/>
      <c r="R36" s="313"/>
      <c r="T36" s="311"/>
      <c r="V36" s="313"/>
      <c r="X36" s="311"/>
    </row>
    <row r="37" spans="1:24" ht="18" customHeight="1">
      <c r="A37" s="215"/>
      <c r="B37" s="239"/>
      <c r="C37" s="230"/>
      <c r="D37" s="240"/>
      <c r="E37" s="240"/>
      <c r="F37" s="254" t="s">
        <v>33</v>
      </c>
      <c r="G37" s="255">
        <f>+F31+F32+F33+F34+F35</f>
        <v>0</v>
      </c>
      <c r="J37" s="213"/>
      <c r="L37" s="311"/>
      <c r="N37" s="313"/>
      <c r="P37" s="311"/>
      <c r="R37" s="313"/>
      <c r="T37" s="311"/>
      <c r="V37" s="313"/>
      <c r="X37" s="311"/>
    </row>
    <row r="38" spans="1:24" ht="18" customHeight="1">
      <c r="A38" s="215"/>
      <c r="B38" s="239"/>
      <c r="C38" s="230"/>
      <c r="D38" s="240"/>
      <c r="E38" s="240"/>
      <c r="F38" s="221"/>
      <c r="G38" s="234"/>
      <c r="J38" s="213"/>
      <c r="L38" s="311"/>
      <c r="N38" s="313"/>
      <c r="P38" s="311"/>
      <c r="R38" s="313"/>
      <c r="T38" s="311"/>
      <c r="V38" s="313"/>
      <c r="X38" s="311"/>
    </row>
    <row r="39" spans="1:24" ht="18" customHeight="1">
      <c r="A39" s="265">
        <v>5</v>
      </c>
      <c r="B39" s="269" t="s">
        <v>69</v>
      </c>
      <c r="C39" s="246"/>
      <c r="D39" s="247"/>
      <c r="E39" s="246"/>
      <c r="F39" s="259"/>
      <c r="G39" s="216"/>
      <c r="J39" s="213"/>
      <c r="L39" s="311"/>
      <c r="N39" s="313"/>
      <c r="P39" s="311"/>
      <c r="R39" s="313"/>
      <c r="T39" s="311"/>
      <c r="V39" s="313"/>
      <c r="X39" s="311"/>
    </row>
    <row r="40" spans="1:24" ht="63" customHeight="1">
      <c r="A40" s="245">
        <v>5.01</v>
      </c>
      <c r="B40" s="270" t="s">
        <v>192</v>
      </c>
      <c r="C40" s="248">
        <v>1200</v>
      </c>
      <c r="D40" s="251" t="s">
        <v>2</v>
      </c>
      <c r="E40" s="248"/>
      <c r="F40" s="249">
        <f>+C40*E40</f>
        <v>0</v>
      </c>
      <c r="G40" s="216"/>
      <c r="J40" s="213"/>
      <c r="L40" s="311"/>
      <c r="N40" s="313"/>
      <c r="P40" s="311"/>
      <c r="R40" s="313"/>
      <c r="T40" s="311"/>
      <c r="V40" s="313"/>
      <c r="X40" s="311"/>
    </row>
    <row r="41" spans="1:24" ht="66" customHeight="1">
      <c r="A41" s="265"/>
      <c r="B41" s="270" t="s">
        <v>199</v>
      </c>
      <c r="C41" s="246">
        <v>200</v>
      </c>
      <c r="D41" s="247" t="s">
        <v>1</v>
      </c>
      <c r="E41" s="246"/>
      <c r="F41" s="249">
        <f>+C41*E41</f>
        <v>0</v>
      </c>
      <c r="G41" s="216"/>
      <c r="J41" s="213"/>
      <c r="L41" s="311"/>
      <c r="N41" s="313"/>
      <c r="P41" s="311"/>
      <c r="R41" s="313"/>
      <c r="T41" s="311"/>
      <c r="V41" s="313"/>
      <c r="X41" s="311"/>
    </row>
    <row r="42" spans="1:24" ht="18" customHeight="1">
      <c r="A42" s="215"/>
      <c r="B42" s="214"/>
      <c r="C42" s="229"/>
      <c r="D42" s="230"/>
      <c r="E42" s="229"/>
      <c r="F42" s="254" t="s">
        <v>33</v>
      </c>
      <c r="G42" s="255">
        <f>+F40+F41</f>
        <v>0</v>
      </c>
      <c r="J42" s="213"/>
      <c r="L42" s="311"/>
      <c r="N42" s="313"/>
      <c r="P42" s="311"/>
      <c r="R42" s="313"/>
      <c r="T42" s="311"/>
      <c r="V42" s="313"/>
      <c r="X42" s="311"/>
    </row>
    <row r="43" spans="1:24" ht="18" customHeight="1">
      <c r="A43" s="228"/>
      <c r="B43" s="235"/>
      <c r="C43" s="231"/>
      <c r="D43" s="241"/>
      <c r="E43" s="237"/>
      <c r="F43" s="220"/>
      <c r="G43" s="216"/>
      <c r="J43" s="213"/>
      <c r="L43" s="311"/>
      <c r="N43" s="313"/>
      <c r="P43" s="311"/>
      <c r="R43" s="313"/>
      <c r="T43" s="311"/>
      <c r="V43" s="313"/>
      <c r="X43" s="311"/>
    </row>
    <row r="44" spans="1:24" ht="18" customHeight="1">
      <c r="A44" s="272">
        <v>6</v>
      </c>
      <c r="B44" s="321" t="s">
        <v>188</v>
      </c>
      <c r="C44" s="321"/>
      <c r="D44" s="321"/>
      <c r="E44" s="321"/>
      <c r="F44" s="321"/>
      <c r="G44" s="216"/>
      <c r="J44" s="213"/>
      <c r="L44" s="311"/>
      <c r="N44" s="313"/>
      <c r="P44" s="311"/>
      <c r="R44" s="313"/>
      <c r="T44" s="311"/>
      <c r="V44" s="313"/>
      <c r="X44" s="311"/>
    </row>
    <row r="45" spans="1:24" ht="18" customHeight="1">
      <c r="A45" s="245">
        <v>6.01</v>
      </c>
      <c r="B45" s="274" t="s">
        <v>200</v>
      </c>
      <c r="C45" s="248">
        <v>1200</v>
      </c>
      <c r="D45" s="251" t="s">
        <v>67</v>
      </c>
      <c r="E45" s="257"/>
      <c r="F45" s="249">
        <f>+E45*C45</f>
        <v>0</v>
      </c>
      <c r="G45" s="216"/>
      <c r="J45" s="213"/>
      <c r="L45" s="311"/>
      <c r="N45" s="313"/>
      <c r="P45" s="311"/>
      <c r="R45" s="313"/>
      <c r="T45" s="311"/>
      <c r="V45" s="313"/>
      <c r="X45" s="311"/>
    </row>
    <row r="46" spans="1:24" ht="18" customHeight="1">
      <c r="A46" s="245">
        <v>6.01</v>
      </c>
      <c r="B46" s="274" t="s">
        <v>201</v>
      </c>
      <c r="C46" s="275">
        <v>200</v>
      </c>
      <c r="D46" s="276" t="s">
        <v>66</v>
      </c>
      <c r="E46" s="257"/>
      <c r="F46" s="253">
        <f t="shared" ref="F46" si="4">+C46*E46</f>
        <v>0</v>
      </c>
      <c r="G46" s="216"/>
      <c r="J46" s="213"/>
      <c r="L46" s="311"/>
      <c r="N46" s="313"/>
      <c r="P46" s="311"/>
      <c r="R46" s="313"/>
      <c r="T46" s="311"/>
      <c r="V46" s="313"/>
      <c r="X46" s="311"/>
    </row>
    <row r="47" spans="1:24" ht="18" customHeight="1">
      <c r="A47" s="228"/>
      <c r="B47" s="235"/>
      <c r="C47" s="243"/>
      <c r="D47" s="241"/>
      <c r="E47" s="237"/>
      <c r="F47" s="254" t="s">
        <v>33</v>
      </c>
      <c r="G47" s="255">
        <f>SUM(F45:F46)</f>
        <v>0</v>
      </c>
      <c r="J47" s="213"/>
      <c r="L47" s="311"/>
      <c r="N47" s="313"/>
      <c r="P47" s="311"/>
      <c r="R47" s="313"/>
      <c r="T47" s="311"/>
      <c r="V47" s="313"/>
      <c r="X47" s="311"/>
    </row>
    <row r="48" spans="1:24" ht="18" customHeight="1">
      <c r="A48" s="218"/>
      <c r="B48" s="217"/>
      <c r="C48" s="222"/>
      <c r="D48" s="223"/>
      <c r="E48" s="224"/>
      <c r="F48" s="216"/>
      <c r="G48" s="216"/>
    </row>
    <row r="49" spans="1:26" ht="18" customHeight="1">
      <c r="A49" s="322" t="s">
        <v>27</v>
      </c>
      <c r="B49" s="322"/>
      <c r="C49" s="322"/>
      <c r="D49" s="322"/>
      <c r="E49" s="322"/>
      <c r="F49" s="322"/>
      <c r="G49" s="225">
        <f>SUM(F14:F47)</f>
        <v>0</v>
      </c>
      <c r="L49" s="312"/>
      <c r="P49" s="311"/>
      <c r="T49" s="312"/>
      <c r="X49" s="311"/>
    </row>
    <row r="50" spans="1:26" ht="18" customHeight="1">
      <c r="A50" s="310"/>
      <c r="B50" s="310"/>
      <c r="C50" s="310"/>
      <c r="D50" s="310"/>
      <c r="E50" s="310"/>
      <c r="F50" s="310"/>
      <c r="G50" s="225"/>
    </row>
    <row r="51" spans="1:26" ht="18" customHeight="1">
      <c r="A51" s="277"/>
      <c r="B51" s="278" t="s">
        <v>11</v>
      </c>
      <c r="C51" s="279"/>
      <c r="D51" s="280"/>
      <c r="E51" s="281"/>
      <c r="F51" s="282"/>
      <c r="G51" s="283"/>
    </row>
    <row r="52" spans="1:26" ht="18" customHeight="1">
      <c r="A52" s="277"/>
      <c r="B52" s="273" t="s">
        <v>12</v>
      </c>
      <c r="C52" s="284">
        <v>10</v>
      </c>
      <c r="D52" s="285" t="s">
        <v>13</v>
      </c>
      <c r="E52" s="281"/>
      <c r="F52" s="282"/>
      <c r="G52" s="286">
        <f t="shared" ref="G52:G58" si="5">C52%*$G$49</f>
        <v>0</v>
      </c>
      <c r="L52" s="311"/>
      <c r="P52" s="311"/>
      <c r="T52" s="311"/>
      <c r="X52" s="311"/>
    </row>
    <row r="53" spans="1:26" ht="18" customHeight="1">
      <c r="A53" s="277"/>
      <c r="B53" s="273" t="s">
        <v>15</v>
      </c>
      <c r="C53" s="284">
        <v>2.5</v>
      </c>
      <c r="D53" s="285" t="s">
        <v>13</v>
      </c>
      <c r="E53" s="281"/>
      <c r="F53" s="282"/>
      <c r="G53" s="286">
        <f t="shared" si="5"/>
        <v>0</v>
      </c>
      <c r="L53" s="311"/>
      <c r="P53" s="311"/>
      <c r="T53" s="311"/>
      <c r="X53" s="311"/>
    </row>
    <row r="54" spans="1:26" ht="18" customHeight="1">
      <c r="A54" s="277"/>
      <c r="B54" s="273" t="s">
        <v>16</v>
      </c>
      <c r="C54" s="284">
        <v>3.9</v>
      </c>
      <c r="D54" s="285" t="s">
        <v>13</v>
      </c>
      <c r="E54" s="281"/>
      <c r="F54" s="282"/>
      <c r="G54" s="286">
        <f t="shared" si="5"/>
        <v>0</v>
      </c>
      <c r="L54" s="311"/>
      <c r="P54" s="311"/>
      <c r="T54" s="311"/>
      <c r="X54" s="311"/>
    </row>
    <row r="55" spans="1:26" ht="18" customHeight="1">
      <c r="A55" s="277"/>
      <c r="B55" s="273" t="s">
        <v>180</v>
      </c>
      <c r="C55" s="284">
        <v>5</v>
      </c>
      <c r="D55" s="285" t="s">
        <v>13</v>
      </c>
      <c r="E55" s="281"/>
      <c r="F55" s="282"/>
      <c r="G55" s="286">
        <f t="shared" si="5"/>
        <v>0</v>
      </c>
      <c r="L55" s="311"/>
      <c r="P55" s="311"/>
      <c r="T55" s="311"/>
      <c r="X55" s="311"/>
    </row>
    <row r="56" spans="1:26" ht="18" customHeight="1">
      <c r="A56" s="277"/>
      <c r="B56" s="273" t="s">
        <v>14</v>
      </c>
      <c r="C56" s="284">
        <v>0.1</v>
      </c>
      <c r="D56" s="285" t="s">
        <v>13</v>
      </c>
      <c r="E56" s="281"/>
      <c r="F56" s="282"/>
      <c r="G56" s="286">
        <f t="shared" si="5"/>
        <v>0</v>
      </c>
      <c r="L56" s="311"/>
      <c r="P56" s="311"/>
      <c r="T56" s="311"/>
      <c r="X56" s="311"/>
    </row>
    <row r="57" spans="1:26" ht="18" customHeight="1">
      <c r="A57" s="277"/>
      <c r="B57" s="273" t="s">
        <v>18</v>
      </c>
      <c r="C57" s="284">
        <v>1.83</v>
      </c>
      <c r="D57" s="285" t="s">
        <v>13</v>
      </c>
      <c r="E57" s="281"/>
      <c r="F57" s="282"/>
      <c r="G57" s="286">
        <f t="shared" si="5"/>
        <v>0</v>
      </c>
      <c r="L57" s="311"/>
      <c r="P57" s="311"/>
      <c r="T57" s="311"/>
      <c r="X57" s="311"/>
    </row>
    <row r="58" spans="1:26" ht="18" customHeight="1">
      <c r="A58" s="277"/>
      <c r="B58" s="273" t="s">
        <v>181</v>
      </c>
      <c r="C58" s="284">
        <v>1</v>
      </c>
      <c r="D58" s="285" t="s">
        <v>13</v>
      </c>
      <c r="E58" s="281"/>
      <c r="F58" s="282"/>
      <c r="G58" s="286">
        <f t="shared" si="5"/>
        <v>0</v>
      </c>
      <c r="L58" s="311"/>
      <c r="P58" s="311"/>
      <c r="T58" s="311"/>
      <c r="X58" s="311"/>
    </row>
    <row r="59" spans="1:26" ht="18" customHeight="1">
      <c r="A59" s="287"/>
      <c r="B59" s="273" t="s">
        <v>182</v>
      </c>
      <c r="C59" s="288">
        <v>18</v>
      </c>
      <c r="D59" s="285" t="s">
        <v>13</v>
      </c>
      <c r="E59" s="289"/>
      <c r="F59" s="290"/>
      <c r="G59" s="286">
        <f>C59%*G52</f>
        <v>0</v>
      </c>
      <c r="L59" s="311"/>
      <c r="P59" s="311"/>
      <c r="T59" s="311"/>
      <c r="X59" s="311"/>
    </row>
    <row r="60" spans="1:26" ht="18" customHeight="1">
      <c r="A60" s="323" t="s">
        <v>28</v>
      </c>
      <c r="B60" s="323"/>
      <c r="C60" s="323"/>
      <c r="D60" s="323"/>
      <c r="E60" s="323"/>
      <c r="F60" s="323"/>
      <c r="G60" s="226">
        <f>SUM(G52:G59)</f>
        <v>0</v>
      </c>
      <c r="L60" s="312"/>
      <c r="P60" s="312"/>
      <c r="T60" s="312"/>
      <c r="X60" s="312"/>
    </row>
    <row r="61" spans="1:26" ht="18" customHeight="1">
      <c r="A61" s="292"/>
      <c r="B61" s="293"/>
      <c r="C61" s="294"/>
      <c r="D61" s="295"/>
      <c r="E61" s="296"/>
      <c r="F61" s="297"/>
      <c r="G61" s="298"/>
      <c r="P61" s="311"/>
      <c r="T61" s="311"/>
      <c r="X61" s="311"/>
    </row>
    <row r="62" spans="1:26" ht="18" customHeight="1">
      <c r="A62" s="318" t="s">
        <v>183</v>
      </c>
      <c r="B62" s="318"/>
      <c r="C62" s="318"/>
      <c r="D62" s="318"/>
      <c r="E62" s="318"/>
      <c r="F62" s="318"/>
      <c r="G62" s="244">
        <f>G49+G60</f>
        <v>0</v>
      </c>
      <c r="L62" s="311"/>
      <c r="M62" s="316"/>
      <c r="P62" s="311"/>
      <c r="Q62" s="316"/>
      <c r="T62" s="311"/>
      <c r="U62" s="316"/>
      <c r="W62" s="316"/>
      <c r="X62" s="311"/>
      <c r="Z62" s="315"/>
    </row>
    <row r="63" spans="1:26" ht="18" customHeight="1">
      <c r="P63" s="311"/>
      <c r="T63" s="311"/>
      <c r="X63" s="311"/>
    </row>
    <row r="64" spans="1:26">
      <c r="L64" s="311"/>
      <c r="P64" s="311"/>
      <c r="T64" s="311"/>
      <c r="X64" s="311"/>
      <c r="Z64" s="314"/>
    </row>
    <row r="65" spans="7:8">
      <c r="G65" s="311"/>
      <c r="H65" s="311"/>
    </row>
    <row r="66" spans="7:8">
      <c r="G66" s="311"/>
      <c r="H66" s="311"/>
    </row>
    <row r="67" spans="7:8">
      <c r="G67" s="311"/>
      <c r="H67" s="311"/>
    </row>
    <row r="68" spans="7:8">
      <c r="G68" s="311"/>
      <c r="H68" s="311"/>
    </row>
    <row r="69" spans="7:8">
      <c r="G69" s="311"/>
      <c r="H69" s="311"/>
    </row>
    <row r="70" spans="7:8">
      <c r="G70" s="311"/>
      <c r="H70" s="311"/>
    </row>
  </sheetData>
  <mergeCells count="12">
    <mergeCell ref="A6:G6"/>
    <mergeCell ref="A8:G8"/>
    <mergeCell ref="A9:G9"/>
    <mergeCell ref="A10:E10"/>
    <mergeCell ref="B13:F13"/>
    <mergeCell ref="A62:F62"/>
    <mergeCell ref="B19:F19"/>
    <mergeCell ref="I11:L11"/>
    <mergeCell ref="N11:P11"/>
    <mergeCell ref="B44:F44"/>
    <mergeCell ref="A49:F49"/>
    <mergeCell ref="A60:F60"/>
  </mergeCells>
  <pageMargins left="0.70866141732283472" right="0.70866141732283472" top="0.74803149606299213" bottom="0.74803149606299213" header="0.31496062992125984" footer="0.31496062992125984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PRESUP.EDIF.TIPO A "EL RIIITO"</vt:lpstr>
      <vt:lpstr>PRES Comision</vt:lpstr>
      <vt:lpstr>PRES Comision PRECIO ANTIGUO</vt:lpstr>
      <vt:lpstr>Mella</vt:lpstr>
      <vt:lpstr>'PRES Comision'!Área_de_impresión</vt:lpstr>
      <vt:lpstr>'PRES Comision PRECIO ANTIGUO'!Área_de_impresión</vt:lpstr>
      <vt:lpstr>'PRESUP.EDIF.TIPO A "EL RIIITO"'!Área_de_impresión</vt:lpstr>
      <vt:lpstr>'PRES Comision'!Títulos_a_imprimir</vt:lpstr>
      <vt:lpstr>'PRES Comision PRECIO ANTIGUO'!Títulos_a_imprimir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schleidenreyes</dc:creator>
  <cp:lastModifiedBy>carlos santana ferreras</cp:lastModifiedBy>
  <cp:lastPrinted>2025-10-20T15:09:51Z</cp:lastPrinted>
  <dcterms:created xsi:type="dcterms:W3CDTF">2013-10-15T18:52:25Z</dcterms:created>
  <dcterms:modified xsi:type="dcterms:W3CDTF">2026-06-09T12:48:45Z</dcterms:modified>
</cp:coreProperties>
</file>